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TAJNIŠTVO\UPRAVNO VIJEĆE\46. sjednica UV-a\"/>
    </mc:Choice>
  </mc:AlternateContent>
  <xr:revisionPtr revIDLastSave="0" documentId="13_ncr:1_{E7B81D8E-9E1B-4360-B4D2-7FBAAF1DF2F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2025" sheetId="7" r:id="rId1"/>
  </sheets>
  <definedNames>
    <definedName name="_xlnm.Print_Area" localSheetId="0">'2025'!$A$1:$J$129</definedName>
  </definedNames>
  <calcPr calcId="191029"/>
</workbook>
</file>

<file path=xl/calcChain.xml><?xml version="1.0" encoding="utf-8"?>
<calcChain xmlns="http://schemas.openxmlformats.org/spreadsheetml/2006/main">
  <c r="E80" i="7" l="1"/>
  <c r="E78" i="7" l="1"/>
  <c r="E53" i="7" l="1"/>
  <c r="E99" i="7"/>
  <c r="E86" i="7" l="1"/>
  <c r="E69" i="7"/>
  <c r="E36" i="7" l="1"/>
  <c r="E104" i="7" l="1"/>
  <c r="E117" i="7"/>
  <c r="E92" i="7" l="1"/>
  <c r="E73" i="7"/>
  <c r="E62" i="7"/>
  <c r="E57" i="7"/>
  <c r="E45" i="7"/>
  <c r="E41" i="7"/>
  <c r="E83" i="7" l="1"/>
  <c r="E65" i="7"/>
  <c r="E118" i="7" s="1"/>
  <c r="E87" i="7" l="1"/>
</calcChain>
</file>

<file path=xl/sharedStrings.xml><?xml version="1.0" encoding="utf-8"?>
<sst xmlns="http://schemas.openxmlformats.org/spreadsheetml/2006/main" count="668" uniqueCount="368">
  <si>
    <t>R.B.</t>
  </si>
  <si>
    <t>EV.BROJ NABAVE</t>
  </si>
  <si>
    <t>PREDMET NABAVE</t>
  </si>
  <si>
    <t>CVP</t>
  </si>
  <si>
    <t>VRSTA POSTUPKA</t>
  </si>
  <si>
    <t>UGOVOR/OS</t>
  </si>
  <si>
    <t>PLANIRANI POČETAK POSTUPKA</t>
  </si>
  <si>
    <t>PLANIRANO TRAJANJE UGOVORA ILI OS</t>
  </si>
  <si>
    <t>ŽIVEŽNE NAMIRNICE</t>
  </si>
  <si>
    <t>1.</t>
  </si>
  <si>
    <t>KRUH I PEKARSKI PROIZVODI</t>
  </si>
  <si>
    <t>15810000-9</t>
  </si>
  <si>
    <t>OS</t>
  </si>
  <si>
    <t>15500000-3</t>
  </si>
  <si>
    <t>3.</t>
  </si>
  <si>
    <t>SVJEŽE MESO PERADI</t>
  </si>
  <si>
    <t>15112000-6</t>
  </si>
  <si>
    <t>RIBA SVJEŽA</t>
  </si>
  <si>
    <t>03313000-6</t>
  </si>
  <si>
    <t>RIBA SMRZNUTA</t>
  </si>
  <si>
    <t>15220000-6</t>
  </si>
  <si>
    <t>RIBA KONZERVIRANA</t>
  </si>
  <si>
    <t>15240000-2</t>
  </si>
  <si>
    <t>5.</t>
  </si>
  <si>
    <t>MLINARSKI PROIZVODI</t>
  </si>
  <si>
    <t>15600000-4</t>
  </si>
  <si>
    <t>ugovor</t>
  </si>
  <si>
    <t>15113000-3</t>
  </si>
  <si>
    <t>15111000-9</t>
  </si>
  <si>
    <t>4.</t>
  </si>
  <si>
    <t>15130000-8</t>
  </si>
  <si>
    <t>VOĆE SVJEŽE</t>
  </si>
  <si>
    <t>POVRĆE SVJEŽE</t>
  </si>
  <si>
    <t>7.</t>
  </si>
  <si>
    <t>8.</t>
  </si>
  <si>
    <t>9.</t>
  </si>
  <si>
    <t>10.</t>
  </si>
  <si>
    <t>15896000-5</t>
  </si>
  <si>
    <t>11.</t>
  </si>
  <si>
    <t>12.</t>
  </si>
  <si>
    <t>ULJA, MARGARIN I SL. PROIZVODI</t>
  </si>
  <si>
    <t>15411000-2</t>
  </si>
  <si>
    <t>13.</t>
  </si>
  <si>
    <t>15830000-5</t>
  </si>
  <si>
    <t>14.</t>
  </si>
  <si>
    <t>15.</t>
  </si>
  <si>
    <t>15890000-3</t>
  </si>
  <si>
    <t>16.</t>
  </si>
  <si>
    <t>15870000-7</t>
  </si>
  <si>
    <t>17.</t>
  </si>
  <si>
    <t>II. MATERIJALI ZA ZDRAVSTVENE POTREBE KORISNIKA</t>
  </si>
  <si>
    <t>18.</t>
  </si>
  <si>
    <t>33141000-0</t>
  </si>
  <si>
    <t>19.</t>
  </si>
  <si>
    <t>33600000-6</t>
  </si>
  <si>
    <t>20.</t>
  </si>
  <si>
    <t>III.UREDSKI MATERIJAL</t>
  </si>
  <si>
    <t>21.</t>
  </si>
  <si>
    <t>22.</t>
  </si>
  <si>
    <t>30125000-1</t>
  </si>
  <si>
    <t>UKUPNO UREDSKI MATERIJAL (st.21.-22.)</t>
  </si>
  <si>
    <t>23.</t>
  </si>
  <si>
    <t>24.</t>
  </si>
  <si>
    <t>TOALETNI PAPIR, RUČNICI I SALVETE</t>
  </si>
  <si>
    <t>33760000-5</t>
  </si>
  <si>
    <t>25.</t>
  </si>
  <si>
    <t>39224000-8</t>
  </si>
  <si>
    <t>26.</t>
  </si>
  <si>
    <t>V. POTROŠNI MATERIJAL ZA TEKUĆE ODRŽAVANJE GRADE  I OPREME</t>
  </si>
  <si>
    <t>28.</t>
  </si>
  <si>
    <t>30.</t>
  </si>
  <si>
    <t>44800000-8</t>
  </si>
  <si>
    <t>31.</t>
  </si>
  <si>
    <t>BRAVE, ŠARKE, SPOJNI ELEMENTI</t>
  </si>
  <si>
    <t>44500000-5</t>
  </si>
  <si>
    <t>VI. SITAN INVENTAR</t>
  </si>
  <si>
    <t>32.</t>
  </si>
  <si>
    <t>33.</t>
  </si>
  <si>
    <t>MADRACI (90X190)</t>
  </si>
  <si>
    <t>34.</t>
  </si>
  <si>
    <t>35.</t>
  </si>
  <si>
    <t>UKUPNO SITAN INVENTAR  (st.32.-35.)</t>
  </si>
  <si>
    <t xml:space="preserve">VII. RADNA ODJEĆA I OBUĆA </t>
  </si>
  <si>
    <t>36.</t>
  </si>
  <si>
    <t>RADNO ZAŠTITNA ODJEĆA I OBUĆA</t>
  </si>
  <si>
    <t>18110000-3</t>
  </si>
  <si>
    <t xml:space="preserve">UKUPNO RADNA ODJEĆA I OBUĆA </t>
  </si>
  <si>
    <t>VIII.USLUGE</t>
  </si>
  <si>
    <t>37.</t>
  </si>
  <si>
    <t>38.</t>
  </si>
  <si>
    <t>UKUPNO USLUGE PRIJEVOZA (st.37.-39.)</t>
  </si>
  <si>
    <t>40.</t>
  </si>
  <si>
    <t>INTELEKTUALNE USLUGE (odvjetnici i sl.)</t>
  </si>
  <si>
    <t>79110000-8</t>
  </si>
  <si>
    <t xml:space="preserve">UKUPNO INTELEKTUALNE USLUGE </t>
  </si>
  <si>
    <t>41.</t>
  </si>
  <si>
    <t>72200000-7</t>
  </si>
  <si>
    <t>42.</t>
  </si>
  <si>
    <t>43.</t>
  </si>
  <si>
    <t>45.</t>
  </si>
  <si>
    <t>PREMIJE OSIGURANJA (automobila, zgrade, opreme)</t>
  </si>
  <si>
    <t>66510000-8</t>
  </si>
  <si>
    <t>46.</t>
  </si>
  <si>
    <t>ZDRAVSTVENE I LABORATORIJSKE USLUGE</t>
  </si>
  <si>
    <t>85145000-7</t>
  </si>
  <si>
    <t>47.</t>
  </si>
  <si>
    <t>KOMUNALNE USLUGE - ČISTOĆA</t>
  </si>
  <si>
    <t>KOMUNALNE USLUGE - DIMANJAČAR</t>
  </si>
  <si>
    <t>UKUPNO KOMUNALNE USLUGE (st.44.-50.)</t>
  </si>
  <si>
    <t xml:space="preserve">IX. OPREMA-UREDSKA OPREMA NAMJEŠTAJ, UREĐAJI I STOJEVI </t>
  </si>
  <si>
    <t>51.</t>
  </si>
  <si>
    <t>narudžbenica</t>
  </si>
  <si>
    <t>52.</t>
  </si>
  <si>
    <t>54.</t>
  </si>
  <si>
    <t>UKUPNO UREDSKA OPREMA, NAMJEŠTAJ, UREĐAJI I STROJEVI</t>
  </si>
  <si>
    <t>X. ENERGIJA</t>
  </si>
  <si>
    <t>55.</t>
  </si>
  <si>
    <t>PLIN</t>
  </si>
  <si>
    <t>09120000-6</t>
  </si>
  <si>
    <t>56.</t>
  </si>
  <si>
    <t>ELEKTRIČNA ENERGIJA</t>
  </si>
  <si>
    <t>09310000-5</t>
  </si>
  <si>
    <t>57.</t>
  </si>
  <si>
    <t>UKUPNO ENERGIJA</t>
  </si>
  <si>
    <t>XI. USLUGE TEKUĆEG I INVESTICIJSKOG ODRŽAVANJA</t>
  </si>
  <si>
    <t>OSTALO REDOVITO ODRŽAV.-AUTOMOBILI</t>
  </si>
  <si>
    <t>50110000-9</t>
  </si>
  <si>
    <t>59.</t>
  </si>
  <si>
    <t>50750000-7</t>
  </si>
  <si>
    <t>61.</t>
  </si>
  <si>
    <t>OSTALO REDOVITO ODRŽAVANJE -vodoinstalaterski radovi</t>
  </si>
  <si>
    <t>45332000-3</t>
  </si>
  <si>
    <t>62.</t>
  </si>
  <si>
    <t>63.</t>
  </si>
  <si>
    <t>64.</t>
  </si>
  <si>
    <t>65.</t>
  </si>
  <si>
    <t>OSTALO REDOVITO ODRŽAVANJE -kuhinjske opreme i  aparata, komore, sustava ventilacije</t>
  </si>
  <si>
    <t>66.</t>
  </si>
  <si>
    <t>67.</t>
  </si>
  <si>
    <t>OSTALO REDOVITO ODRŽAVANJE -protupažne opreme i aparata</t>
  </si>
  <si>
    <t>68.</t>
  </si>
  <si>
    <t>UKUPNO USLUGE TEKUĆEG I INVESTICIJSKOG ODRŽAVANJA</t>
  </si>
  <si>
    <t>69.</t>
  </si>
  <si>
    <t>70.</t>
  </si>
  <si>
    <t>65110000-7</t>
  </si>
  <si>
    <t>90510000-5</t>
  </si>
  <si>
    <t>PROCIJENJENA  VRIJEDNOST  €</t>
  </si>
  <si>
    <t>ZAČINI I ZAČINSKA SREDSTVA- sol, začini, majoneza, riža integralna</t>
  </si>
  <si>
    <t>Jednostavna nabava</t>
  </si>
  <si>
    <t>RAVNATELJICA</t>
  </si>
  <si>
    <t>1 godina</t>
  </si>
  <si>
    <t>80522000-9</t>
  </si>
  <si>
    <t xml:space="preserve">Posteljno rublje </t>
  </si>
  <si>
    <t>39512000-4</t>
  </si>
  <si>
    <t>39221100-8</t>
  </si>
  <si>
    <t>OSTALO REDOVITO ODRŽAVANJE DIZALA</t>
  </si>
  <si>
    <t>90915000-4</t>
  </si>
  <si>
    <t xml:space="preserve">UKUPNO ZDRAVSTVENE USLUGE </t>
  </si>
  <si>
    <t>85000000-9</t>
  </si>
  <si>
    <t>50312000-5</t>
  </si>
  <si>
    <t>UKUPNO RAČUNALNE USLUGE</t>
  </si>
  <si>
    <t>UKUPNO SEMINARI I SAVJETOVANJA</t>
  </si>
  <si>
    <t>NAFTNI DERIVATI</t>
  </si>
  <si>
    <t>09000000-3</t>
  </si>
  <si>
    <t xml:space="preserve">USLUGE TELEFONA </t>
  </si>
  <si>
    <t>27.</t>
  </si>
  <si>
    <t>29.</t>
  </si>
  <si>
    <t>58.</t>
  </si>
  <si>
    <t>71.</t>
  </si>
  <si>
    <t>72.</t>
  </si>
  <si>
    <t>73.</t>
  </si>
  <si>
    <t>74.</t>
  </si>
  <si>
    <t xml:space="preserve">SMRZNUTI PREHRAMBENI PROIZVODI </t>
  </si>
  <si>
    <t xml:space="preserve">BEZALKOHOLNA I ALKOHOLNA PIĆA </t>
  </si>
  <si>
    <t>15980000-1</t>
  </si>
  <si>
    <t>64200000-8</t>
  </si>
  <si>
    <t>85140000-2</t>
  </si>
  <si>
    <t>33197000-7</t>
  </si>
  <si>
    <t>31941000-2</t>
  </si>
  <si>
    <t>RAČUNALNA OPREMA</t>
  </si>
  <si>
    <t>30236000-2</t>
  </si>
  <si>
    <t xml:space="preserve">Konzumna jaja </t>
  </si>
  <si>
    <t>03142500-3</t>
  </si>
  <si>
    <t>grupa 1</t>
  </si>
  <si>
    <t>grupa 2</t>
  </si>
  <si>
    <t>grupa 3</t>
  </si>
  <si>
    <t xml:space="preserve">MESO </t>
  </si>
  <si>
    <t>KRUMPIR</t>
  </si>
  <si>
    <t xml:space="preserve">VOĆE I POVRĆE </t>
  </si>
  <si>
    <t>grupa 4</t>
  </si>
  <si>
    <t>15330000-1</t>
  </si>
  <si>
    <t>15300000-1</t>
  </si>
  <si>
    <t>EU financiranje</t>
  </si>
  <si>
    <t>NE</t>
  </si>
  <si>
    <t>ne</t>
  </si>
  <si>
    <t>UKUPNO ŽIVEŽNE NAMIRNICE    st. 1.-4.3.-OJN  i st. 1.-18.</t>
  </si>
  <si>
    <t>UKUPNO POTROŠNI MATRIJAL ZA TEKUĆE ODRŽ.ZGRADE I                           OPREME (st.28.-31.)</t>
  </si>
  <si>
    <t>UKUPNO SREDSTVA ZA PRANJE, ODRŽ.HIGIJ.I                                                          ČIŠĆENJE (st.23.-27.)</t>
  </si>
  <si>
    <t>2 godine</t>
  </si>
  <si>
    <t>60.</t>
  </si>
  <si>
    <t>UREDSKA OPREMA I NAMJEŠTAJ</t>
  </si>
  <si>
    <t>narudžnenica</t>
  </si>
  <si>
    <t>48.</t>
  </si>
  <si>
    <t>49.</t>
  </si>
  <si>
    <t>50.</t>
  </si>
  <si>
    <t>USLUGA ODRŽAVANJA  DOGME</t>
  </si>
  <si>
    <t>76.</t>
  </si>
  <si>
    <t>53.</t>
  </si>
  <si>
    <t>77.</t>
  </si>
  <si>
    <t>44.</t>
  </si>
  <si>
    <t xml:space="preserve">UKUPNO </t>
  </si>
  <si>
    <t>78.</t>
  </si>
  <si>
    <t>45400000-7</t>
  </si>
  <si>
    <t>Postupak nabave provodi Grad Zagreb kao središnje tijelo za nabavu</t>
  </si>
  <si>
    <t>DOM ZA STARIJE OSOBE DUBRAVA ZAGREB</t>
  </si>
  <si>
    <t>Zagreb, Milovana Gavazzija 26, 10040 Zagreb</t>
  </si>
  <si>
    <t>JN-1/26</t>
  </si>
  <si>
    <t>RAZNI PREHRAMBENI I OSUŠENI  PROIZVODI</t>
  </si>
  <si>
    <t>GRAH, LEĆA I OSTALO SUŠENO POVRĆE</t>
  </si>
  <si>
    <t>grupa 5</t>
  </si>
  <si>
    <t>grupa 6</t>
  </si>
  <si>
    <t>grupa 7</t>
  </si>
  <si>
    <t>SUŠENO VOĆE I ORAŠASTI PLODOVI</t>
  </si>
  <si>
    <t>KONZERVIRANO I PRERAĐENO VOĆE I POVRĆE</t>
  </si>
  <si>
    <t>ZAMRZNUTO VOĆE I POVRĆE</t>
  </si>
  <si>
    <t>MESNE PRERAĐEVINE I SUHOMESNATI PROIZVODI</t>
  </si>
  <si>
    <t>SVJEŽA SVINJETINA</t>
  </si>
  <si>
    <t>SVJEŽA JUNETINA</t>
  </si>
  <si>
    <t>RAZNI LIJEKOVI I DRUGI MEDICINSKI PROIZVODI</t>
  </si>
  <si>
    <t>MEDICINSKI POTROŠNI MATERIJAL</t>
  </si>
  <si>
    <t>PROIZVODI ZA OSOBNU NJEGU (MEDICINA)</t>
  </si>
  <si>
    <t>33700000-7</t>
  </si>
  <si>
    <t xml:space="preserve">UKUPNO MAT.ZA ZDR.POTR.KORISNIKA        </t>
  </si>
  <si>
    <t>UREDSKI MATERIJAL</t>
  </si>
  <si>
    <t>DIJELOVI, PRIBOR I POTREPŠTINE ZA RAČUNALA</t>
  </si>
  <si>
    <t>30190000-7</t>
  </si>
  <si>
    <t>33140000-3</t>
  </si>
  <si>
    <t>DEZINFICIJENSI</t>
  </si>
  <si>
    <t>RAZNI PROIZVODI ZA ODRŽAVANJE HIGIJENE I KUĆANSTVA</t>
  </si>
  <si>
    <t>39830000-9</t>
  </si>
  <si>
    <t>SREDSTVA ZA ČIŠĆENJE (DETERDŽENTI, ČISTILA, OTOPINE)</t>
  </si>
  <si>
    <t>SREDSTVA ZA ČIŠĆENJE SANITARIJA, ODSTRANJIVANJE MASNOĆE I ODRŽAVANJE PODOVA</t>
  </si>
  <si>
    <t xml:space="preserve">TOALETNI PROIZVODI ZA NJEGU KOŽE </t>
  </si>
  <si>
    <t>33711500-2</t>
  </si>
  <si>
    <t>POŠTANSKE USLUGE</t>
  </si>
  <si>
    <t>64110000-0</t>
  </si>
  <si>
    <t>tijekom godine</t>
  </si>
  <si>
    <t>PRIJEVOZ I DOSTAVA GOTOVIH OBROKA</t>
  </si>
  <si>
    <t>55521200-0</t>
  </si>
  <si>
    <t>SISTEMATSKI PREGLEDI</t>
  </si>
  <si>
    <t>ugovor/narudžbenica</t>
  </si>
  <si>
    <t>OBVEZNI ZDRAVSTVENI PREGLEDI RADNIKA I HIGIJENSKI MINIMUM</t>
  </si>
  <si>
    <t>KUHINJSKO POSUĐE I PRIBOR</t>
  </si>
  <si>
    <t>SEMINARI I SAVJETOVANJA</t>
  </si>
  <si>
    <t xml:space="preserve">UKUPNO USLUGE  </t>
  </si>
  <si>
    <t>TELEKOMUNIKACIJSKE USLUGE U POKRETNOJ MREŽI</t>
  </si>
  <si>
    <t>TELEKOMUNIKACIJSKE USLUGE U NEPOKRETNOJ MREŽI</t>
  </si>
  <si>
    <t>64212000-5</t>
  </si>
  <si>
    <t>KOMUNALNE USLUGE-VODA</t>
  </si>
  <si>
    <t>50800000-3</t>
  </si>
  <si>
    <t>SERVIS SOLARNOG SUSTAVA ZA PRIPREMU TOPLE VODE</t>
  </si>
  <si>
    <t>OSTALO REDOVITO ODRŽAVANJE -kotlovnica, centralno grijanje</t>
  </si>
  <si>
    <t>SANACIJA INSTALACIJSKIH VERTIKALA</t>
  </si>
  <si>
    <t>OSTALO REDOVITO ODRŽAVANJE - rashladni uređaji, klime</t>
  </si>
  <si>
    <t>OSTALO REDOVITO ODRŽAVANJE-oprema u kuhinji i praonici rublja</t>
  </si>
  <si>
    <t>OSTALE USLUGE ZA TEKUĆE I INVESTICIJSKO ODRŽAVANJE</t>
  </si>
  <si>
    <t>50000000-5</t>
  </si>
  <si>
    <t>80560000-7</t>
  </si>
  <si>
    <t>OBAVLJANJE STRUČNIH POSLOVA ZAŠTITE NA RADU I ZAŠTITE OD POŽARA</t>
  </si>
  <si>
    <t>PRIJEVOZNA SREDSTVA U CESTOVNOM PROMETU</t>
  </si>
  <si>
    <t>MEDICINSKA I LABORATORIJSKA OPREMA</t>
  </si>
  <si>
    <t>29000000-9</t>
  </si>
  <si>
    <t>34110000-1</t>
  </si>
  <si>
    <t>RAČUNALNE USLUGE (održavanje)</t>
  </si>
  <si>
    <t>narudžbenica/
ugovor</t>
  </si>
  <si>
    <t xml:space="preserve">
narudžbenica </t>
  </si>
  <si>
    <t>IV. kvartal</t>
  </si>
  <si>
    <t>TJESTENINA</t>
  </si>
  <si>
    <t>15610000-7</t>
  </si>
  <si>
    <t xml:space="preserve">2. </t>
  </si>
  <si>
    <t xml:space="preserve">6. </t>
  </si>
  <si>
    <t>39.</t>
  </si>
  <si>
    <t>JN-2/26</t>
  </si>
  <si>
    <t>JN-3/26</t>
  </si>
  <si>
    <t>JN-4/26</t>
  </si>
  <si>
    <t>JN-5/26</t>
  </si>
  <si>
    <t>JN-6/26</t>
  </si>
  <si>
    <t>JN-7/26</t>
  </si>
  <si>
    <t>JN-8/26</t>
  </si>
  <si>
    <t>JN-9/26</t>
  </si>
  <si>
    <t>JN-10/26</t>
  </si>
  <si>
    <t>JN-11/26</t>
  </si>
  <si>
    <t>JN-12/26</t>
  </si>
  <si>
    <t>JN-13/26</t>
  </si>
  <si>
    <t>JN-14/26</t>
  </si>
  <si>
    <t>JN-15/26</t>
  </si>
  <si>
    <t>JN-16/26</t>
  </si>
  <si>
    <t>JN-17/26</t>
  </si>
  <si>
    <t>JN-18/26</t>
  </si>
  <si>
    <t>JN-19/26</t>
  </si>
  <si>
    <t>JN-20/26</t>
  </si>
  <si>
    <t>JN-21/26</t>
  </si>
  <si>
    <t>JN-22/26</t>
  </si>
  <si>
    <t>JN-23/26</t>
  </si>
  <si>
    <t>JN-24/26</t>
  </si>
  <si>
    <t>JN-25/26</t>
  </si>
  <si>
    <t>JN-26/26</t>
  </si>
  <si>
    <t>JN-27/26</t>
  </si>
  <si>
    <t>JN-28/26</t>
  </si>
  <si>
    <t>JN-29/26</t>
  </si>
  <si>
    <t>JN-30/26</t>
  </si>
  <si>
    <t>JN-31/26</t>
  </si>
  <si>
    <t>JN-32/26</t>
  </si>
  <si>
    <t>JN-33/26</t>
  </si>
  <si>
    <t>JN-34/26</t>
  </si>
  <si>
    <t>JN-35/26</t>
  </si>
  <si>
    <t>JN-36/26</t>
  </si>
  <si>
    <t>JN-37/26</t>
  </si>
  <si>
    <t>JN-38/26</t>
  </si>
  <si>
    <t>JN-39/26</t>
  </si>
  <si>
    <t>JN-40/26</t>
  </si>
  <si>
    <t>JN-41/26</t>
  </si>
  <si>
    <t>JN-42/26</t>
  </si>
  <si>
    <t>JN-43/26</t>
  </si>
  <si>
    <t>JN-44/26</t>
  </si>
  <si>
    <t>JN-45/26</t>
  </si>
  <si>
    <t>JN-46/26</t>
  </si>
  <si>
    <t>JN-47/26</t>
  </si>
  <si>
    <t>JN-48/26</t>
  </si>
  <si>
    <t>JN-49/26</t>
  </si>
  <si>
    <t>OJN-8/26</t>
  </si>
  <si>
    <t>OJN-1/26</t>
  </si>
  <si>
    <t xml:space="preserve">OJN-2/26 </t>
  </si>
  <si>
    <t xml:space="preserve">OJN-3/26  </t>
  </si>
  <si>
    <t xml:space="preserve">OJN-4/26 </t>
  </si>
  <si>
    <t xml:space="preserve">OJN-5/26 </t>
  </si>
  <si>
    <t xml:space="preserve">OJN-6/26 </t>
  </si>
  <si>
    <t>OJN-7/26</t>
  </si>
  <si>
    <t>OJN-9/26</t>
  </si>
  <si>
    <t>OJN-10/26</t>
  </si>
  <si>
    <t>JN-50/26</t>
  </si>
  <si>
    <t>JN-51/26</t>
  </si>
  <si>
    <t>JN-52/26</t>
  </si>
  <si>
    <t>JN-53/26</t>
  </si>
  <si>
    <t>JN-54/26</t>
  </si>
  <si>
    <t>JN-55/26</t>
  </si>
  <si>
    <t>JN-56/26</t>
  </si>
  <si>
    <t>JN-57/26</t>
  </si>
  <si>
    <t>JN-58/26</t>
  </si>
  <si>
    <t>OJN-11/26</t>
  </si>
  <si>
    <t>OJN-12/26</t>
  </si>
  <si>
    <t>INTELEKTUALNE USLUGE (ugovori o djelu i sl.)</t>
  </si>
  <si>
    <t>Izuzeto od primjene Zakona o javnoj nabavi po čl. 33 st. 1 t. 1 i čl. 34 ZJN</t>
  </si>
  <si>
    <t>USLUGE POSREDOVANJA PRI ZAPOŠLJAVANJU OSOBA</t>
  </si>
  <si>
    <t>79610000-3</t>
  </si>
  <si>
    <t>79.</t>
  </si>
  <si>
    <t>IV. SREDSTVA ZA PRANJE, ODRŽ.HIGIJENE, ČIŠĆENJE I DEZINF.</t>
  </si>
  <si>
    <t>JN-59/26</t>
  </si>
  <si>
    <t>75.</t>
  </si>
  <si>
    <t>11 mjeseci</t>
  </si>
  <si>
    <t xml:space="preserve"> PLAN NABAVE ZA 2026. GODINU</t>
  </si>
  <si>
    <t>MLIEKO I MLIJEČNI PROIZVODI</t>
  </si>
  <si>
    <t>ŠEĆER I SRODNI PROIZVODI (šećer, sladila) KONDITORSKI PROIZVODI (proizvodi od šećera, čokolade, kakao, slastice), KAVA I MED</t>
  </si>
  <si>
    <t>BOJE, LAKOVI, LJEPILA, KISTEVI</t>
  </si>
  <si>
    <t>UREDJAJI STOJEVI I OPREMA ZA OST. NAMJENE</t>
  </si>
  <si>
    <t>Jelena Mihelj, mag. soc. rada</t>
  </si>
  <si>
    <t>U Zagrebu ,18.12.2025.</t>
  </si>
  <si>
    <t>Ur broj:   5934 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</si>
</sst>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6" fillId="3" borderId="0" applyNumberFormat="0" applyBorder="0" applyAlignment="0" applyProtection="0"/>
  </cellStyleXfs>
  <cellXfs count="162">
    <xf numFmtId="0" fontId="0" fillId="0" borderId="0" xfId="0"/>
    <xf numFmtId="0" fontId="19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5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21" fillId="2" borderId="0" xfId="0" applyFont="1" applyFill="1" applyAlignment="1">
      <alignment horizontal="center" vertical="center"/>
    </xf>
    <xf numFmtId="0" fontId="19" fillId="2" borderId="0" xfId="0" applyFont="1" applyFill="1"/>
    <xf numFmtId="0" fontId="23" fillId="2" borderId="0" xfId="0" applyFont="1" applyFill="1"/>
    <xf numFmtId="0" fontId="23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4" fontId="0" fillId="0" borderId="6" xfId="0" applyNumberForma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4" fontId="0" fillId="0" borderId="6" xfId="0" applyNumberFormat="1" applyFill="1" applyBorder="1" applyAlignment="1">
      <alignment horizontal="center" vertical="center"/>
    </xf>
    <xf numFmtId="4" fontId="28" fillId="0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4" fontId="0" fillId="0" borderId="10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/>
    </xf>
    <xf numFmtId="0" fontId="27" fillId="0" borderId="2" xfId="1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4" fontId="0" fillId="0" borderId="5" xfId="0" applyNumberForma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vertical="center"/>
    </xf>
    <xf numFmtId="4" fontId="0" fillId="0" borderId="4" xfId="0" applyNumberFormat="1" applyFill="1" applyBorder="1" applyAlignment="1">
      <alignment horizontal="center" vertical="center"/>
    </xf>
    <xf numFmtId="4" fontId="19" fillId="0" borderId="6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8" fillId="0" borderId="0" xfId="0" applyFont="1" applyFill="1"/>
    <xf numFmtId="0" fontId="17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ill="1" applyBorder="1" applyAlignment="1">
      <alignment horizontal="right" vertical="center"/>
    </xf>
    <xf numFmtId="4" fontId="0" fillId="0" borderId="15" xfId="0" applyNumberFormat="1" applyFill="1" applyBorder="1" applyAlignment="1">
      <alignment horizontal="right" vertical="center"/>
    </xf>
    <xf numFmtId="4" fontId="0" fillId="0" borderId="2" xfId="0" applyNumberFormat="1" applyFill="1" applyBorder="1"/>
    <xf numFmtId="0" fontId="21" fillId="0" borderId="0" xfId="0" applyFont="1" applyFill="1" applyAlignment="1">
      <alignment horizontal="center" vertical="center"/>
    </xf>
    <xf numFmtId="0" fontId="19" fillId="0" borderId="0" xfId="0" applyFont="1" applyFill="1"/>
    <xf numFmtId="0" fontId="0" fillId="0" borderId="0" xfId="0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vertical="center"/>
    </xf>
    <xf numFmtId="4" fontId="19" fillId="0" borderId="4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8" fillId="0" borderId="2" xfId="0" applyFont="1" applyFill="1" applyBorder="1" applyAlignment="1">
      <alignment horizontal="left" vertical="center" wrapText="1"/>
    </xf>
    <xf numFmtId="49" fontId="28" fillId="0" borderId="2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Fill="1" applyBorder="1"/>
    <xf numFmtId="0" fontId="19" fillId="0" borderId="0" xfId="0" applyFont="1" applyFill="1" applyBorder="1" applyAlignment="1">
      <alignment horizontal="center" vertical="center"/>
    </xf>
    <xf numFmtId="4" fontId="0" fillId="0" borderId="17" xfId="0" applyNumberForma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4" fontId="0" fillId="0" borderId="4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8" fillId="2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" fontId="0" fillId="0" borderId="2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</cellXfs>
  <cellStyles count="2">
    <cellStyle name="Loše" xfId="1" builtinId="27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showGridLines="0" tabSelected="1" zoomScale="98" zoomScaleNormal="98" workbookViewId="0">
      <selection activeCell="B5" sqref="B5:I5"/>
    </sheetView>
  </sheetViews>
  <sheetFormatPr defaultColWidth="9" defaultRowHeight="15" x14ac:dyDescent="0.25"/>
  <cols>
    <col min="1" max="1" width="4.7109375" style="2" customWidth="1"/>
    <col min="2" max="2" width="11.7109375" style="94" customWidth="1"/>
    <col min="3" max="3" width="38.140625" style="9" customWidth="1"/>
    <col min="4" max="4" width="13.5703125" style="2" customWidth="1"/>
    <col min="5" max="5" width="13.7109375" style="3" bestFit="1" customWidth="1"/>
    <col min="6" max="6" width="15.7109375" style="2" customWidth="1"/>
    <col min="7" max="7" width="5.42578125" style="11" customWidth="1"/>
    <col min="8" max="8" width="12.140625" style="8" customWidth="1"/>
    <col min="9" max="9" width="10.85546875" style="2" customWidth="1"/>
    <col min="10" max="10" width="10.7109375" style="11" customWidth="1"/>
    <col min="11" max="11" width="1.85546875" customWidth="1"/>
    <col min="12" max="12" width="9" hidden="1" customWidth="1"/>
  </cols>
  <sheetData>
    <row r="1" spans="1:10" x14ac:dyDescent="0.25">
      <c r="A1" s="127" t="s">
        <v>214</v>
      </c>
      <c r="B1" s="127"/>
      <c r="C1" s="127"/>
      <c r="D1" s="127"/>
      <c r="E1" s="127"/>
      <c r="F1" s="127"/>
      <c r="G1" s="127"/>
      <c r="H1" s="127"/>
    </row>
    <row r="2" spans="1:10" x14ac:dyDescent="0.25">
      <c r="A2" s="127" t="s">
        <v>215</v>
      </c>
      <c r="B2" s="127"/>
      <c r="C2" s="127"/>
      <c r="D2" s="127"/>
    </row>
    <row r="3" spans="1:10" x14ac:dyDescent="0.25">
      <c r="A3" s="161" t="s">
        <v>367</v>
      </c>
      <c r="B3" s="132"/>
    </row>
    <row r="4" spans="1:10" x14ac:dyDescent="0.25">
      <c r="A4" s="160" t="s">
        <v>366</v>
      </c>
      <c r="B4" s="127"/>
      <c r="C4" s="127"/>
    </row>
    <row r="5" spans="1:10" ht="28.5" x14ac:dyDescent="0.45">
      <c r="B5" s="128" t="s">
        <v>360</v>
      </c>
      <c r="C5" s="128"/>
      <c r="D5" s="128"/>
      <c r="E5" s="128"/>
      <c r="F5" s="128"/>
      <c r="G5" s="128"/>
      <c r="H5" s="128"/>
      <c r="I5" s="128"/>
    </row>
    <row r="7" spans="1:10" ht="42.75" customHeight="1" x14ac:dyDescent="0.25">
      <c r="A7" s="1" t="s">
        <v>0</v>
      </c>
      <c r="B7" s="89" t="s">
        <v>1</v>
      </c>
      <c r="C7" s="10" t="s">
        <v>2</v>
      </c>
      <c r="D7" s="1" t="s">
        <v>3</v>
      </c>
      <c r="E7" s="4" t="s">
        <v>146</v>
      </c>
      <c r="F7" s="1" t="s">
        <v>4</v>
      </c>
      <c r="G7" s="5" t="s">
        <v>192</v>
      </c>
      <c r="H7" s="5" t="s">
        <v>5</v>
      </c>
      <c r="I7" s="5" t="s">
        <v>6</v>
      </c>
      <c r="J7" s="5" t="s">
        <v>7</v>
      </c>
    </row>
    <row r="8" spans="1:10" ht="18.75" customHeight="1" x14ac:dyDescent="0.25">
      <c r="A8" s="129" t="s">
        <v>8</v>
      </c>
      <c r="B8" s="130"/>
      <c r="C8" s="130"/>
      <c r="D8" s="130"/>
      <c r="E8" s="130"/>
      <c r="F8" s="130"/>
      <c r="G8" s="130"/>
      <c r="H8" s="130"/>
      <c r="I8" s="130"/>
      <c r="J8" s="131"/>
    </row>
    <row r="9" spans="1:10" s="19" customFormat="1" ht="44.25" customHeight="1" x14ac:dyDescent="0.25">
      <c r="A9" s="25" t="s">
        <v>9</v>
      </c>
      <c r="B9" s="90" t="s">
        <v>331</v>
      </c>
      <c r="C9" s="13" t="s">
        <v>10</v>
      </c>
      <c r="D9" s="12" t="s">
        <v>11</v>
      </c>
      <c r="E9" s="14">
        <v>35200</v>
      </c>
      <c r="F9" s="15" t="s">
        <v>213</v>
      </c>
      <c r="G9" s="16" t="s">
        <v>193</v>
      </c>
      <c r="H9" s="17" t="s">
        <v>12</v>
      </c>
      <c r="I9" s="18" t="s">
        <v>246</v>
      </c>
      <c r="J9" s="17" t="s">
        <v>150</v>
      </c>
    </row>
    <row r="10" spans="1:10" s="19" customFormat="1" ht="45" x14ac:dyDescent="0.25">
      <c r="A10" s="25" t="s">
        <v>279</v>
      </c>
      <c r="B10" s="90" t="s">
        <v>332</v>
      </c>
      <c r="C10" s="13" t="s">
        <v>361</v>
      </c>
      <c r="D10" s="12" t="s">
        <v>13</v>
      </c>
      <c r="E10" s="14">
        <v>16800</v>
      </c>
      <c r="F10" s="15" t="s">
        <v>213</v>
      </c>
      <c r="G10" s="16" t="s">
        <v>193</v>
      </c>
      <c r="H10" s="17" t="s">
        <v>12</v>
      </c>
      <c r="I10" s="18" t="s">
        <v>246</v>
      </c>
      <c r="J10" s="17" t="s">
        <v>150</v>
      </c>
    </row>
    <row r="11" spans="1:10" s="19" customFormat="1" ht="45" x14ac:dyDescent="0.25">
      <c r="A11" s="25" t="s">
        <v>14</v>
      </c>
      <c r="B11" s="90" t="s">
        <v>333</v>
      </c>
      <c r="C11" s="13" t="s">
        <v>15</v>
      </c>
      <c r="D11" s="12" t="s">
        <v>16</v>
      </c>
      <c r="E11" s="14">
        <v>27480</v>
      </c>
      <c r="F11" s="15" t="s">
        <v>213</v>
      </c>
      <c r="G11" s="16" t="s">
        <v>193</v>
      </c>
      <c r="H11" s="17" t="s">
        <v>12</v>
      </c>
      <c r="I11" s="18" t="s">
        <v>246</v>
      </c>
      <c r="J11" s="17" t="s">
        <v>150</v>
      </c>
    </row>
    <row r="12" spans="1:10" s="19" customFormat="1" ht="45" x14ac:dyDescent="0.25">
      <c r="A12" s="25" t="s">
        <v>29</v>
      </c>
      <c r="B12" s="90" t="s">
        <v>334</v>
      </c>
      <c r="C12" s="13" t="s">
        <v>19</v>
      </c>
      <c r="D12" s="12" t="s">
        <v>20</v>
      </c>
      <c r="E12" s="14">
        <v>14740</v>
      </c>
      <c r="F12" s="15" t="s">
        <v>213</v>
      </c>
      <c r="G12" s="16" t="s">
        <v>193</v>
      </c>
      <c r="H12" s="17" t="s">
        <v>12</v>
      </c>
      <c r="I12" s="18" t="s">
        <v>246</v>
      </c>
      <c r="J12" s="17" t="s">
        <v>150</v>
      </c>
    </row>
    <row r="13" spans="1:10" s="19" customFormat="1" ht="45" x14ac:dyDescent="0.25">
      <c r="A13" s="12" t="s">
        <v>23</v>
      </c>
      <c r="B13" s="90" t="s">
        <v>335</v>
      </c>
      <c r="C13" s="13" t="s">
        <v>21</v>
      </c>
      <c r="D13" s="12" t="s">
        <v>22</v>
      </c>
      <c r="E13" s="14">
        <v>2700</v>
      </c>
      <c r="F13" s="15" t="s">
        <v>213</v>
      </c>
      <c r="G13" s="16" t="s">
        <v>193</v>
      </c>
      <c r="H13" s="17" t="s">
        <v>12</v>
      </c>
      <c r="I13" s="18" t="s">
        <v>246</v>
      </c>
      <c r="J13" s="17" t="s">
        <v>150</v>
      </c>
    </row>
    <row r="14" spans="1:10" s="19" customFormat="1" x14ac:dyDescent="0.25">
      <c r="A14" s="12"/>
      <c r="B14" s="90" t="s">
        <v>336</v>
      </c>
      <c r="C14" s="13" t="s">
        <v>186</v>
      </c>
      <c r="D14" s="133"/>
      <c r="E14" s="134"/>
      <c r="F14" s="134"/>
      <c r="G14" s="134"/>
      <c r="H14" s="134"/>
      <c r="I14" s="134"/>
      <c r="J14" s="135"/>
    </row>
    <row r="15" spans="1:10" s="19" customFormat="1" x14ac:dyDescent="0.25">
      <c r="A15" s="25" t="s">
        <v>280</v>
      </c>
      <c r="B15" s="91" t="s">
        <v>183</v>
      </c>
      <c r="C15" s="13" t="s">
        <v>226</v>
      </c>
      <c r="D15" s="12" t="s">
        <v>27</v>
      </c>
      <c r="E15" s="20">
        <v>24000</v>
      </c>
      <c r="F15" s="136" t="s">
        <v>213</v>
      </c>
      <c r="G15" s="142" t="s">
        <v>193</v>
      </c>
      <c r="H15" s="142" t="s">
        <v>12</v>
      </c>
      <c r="I15" s="139" t="s">
        <v>246</v>
      </c>
      <c r="J15" s="17" t="s">
        <v>150</v>
      </c>
    </row>
    <row r="16" spans="1:10" s="19" customFormat="1" ht="15.75" customHeight="1" x14ac:dyDescent="0.25">
      <c r="A16" s="25" t="s">
        <v>33</v>
      </c>
      <c r="B16" s="90" t="s">
        <v>184</v>
      </c>
      <c r="C16" s="13" t="s">
        <v>227</v>
      </c>
      <c r="D16" s="12" t="s">
        <v>28</v>
      </c>
      <c r="E16" s="21">
        <v>22000</v>
      </c>
      <c r="F16" s="137"/>
      <c r="G16" s="143"/>
      <c r="H16" s="143"/>
      <c r="I16" s="140"/>
      <c r="J16" s="17" t="s">
        <v>150</v>
      </c>
    </row>
    <row r="17" spans="1:10" s="19" customFormat="1" ht="25.5" x14ac:dyDescent="0.25">
      <c r="A17" s="25" t="s">
        <v>34</v>
      </c>
      <c r="B17" s="90" t="s">
        <v>219</v>
      </c>
      <c r="C17" s="23" t="s">
        <v>225</v>
      </c>
      <c r="D17" s="12" t="s">
        <v>30</v>
      </c>
      <c r="E17" s="20">
        <v>34500</v>
      </c>
      <c r="F17" s="138"/>
      <c r="G17" s="144"/>
      <c r="H17" s="144"/>
      <c r="I17" s="141"/>
      <c r="J17" s="17" t="s">
        <v>150</v>
      </c>
    </row>
    <row r="18" spans="1:10" s="19" customFormat="1" x14ac:dyDescent="0.25">
      <c r="A18" s="25"/>
      <c r="B18" s="90" t="s">
        <v>337</v>
      </c>
      <c r="C18" s="13" t="s">
        <v>188</v>
      </c>
      <c r="D18" s="13"/>
      <c r="E18" s="13"/>
      <c r="F18" s="13"/>
      <c r="G18" s="13"/>
      <c r="H18" s="13"/>
      <c r="I18" s="13"/>
      <c r="J18" s="13"/>
    </row>
    <row r="19" spans="1:10" s="19" customFormat="1" ht="15" customHeight="1" x14ac:dyDescent="0.25">
      <c r="A19" s="25" t="s">
        <v>35</v>
      </c>
      <c r="B19" s="91" t="s">
        <v>183</v>
      </c>
      <c r="C19" s="13" t="s">
        <v>31</v>
      </c>
      <c r="D19" s="22" t="s">
        <v>191</v>
      </c>
      <c r="E19" s="20">
        <v>12200</v>
      </c>
      <c r="F19" s="136" t="s">
        <v>213</v>
      </c>
      <c r="G19" s="142" t="s">
        <v>193</v>
      </c>
      <c r="H19" s="142" t="s">
        <v>12</v>
      </c>
      <c r="I19" s="139" t="s">
        <v>246</v>
      </c>
      <c r="J19" s="142" t="s">
        <v>150</v>
      </c>
    </row>
    <row r="20" spans="1:10" s="19" customFormat="1" x14ac:dyDescent="0.25">
      <c r="A20" s="25" t="s">
        <v>36</v>
      </c>
      <c r="B20" s="90" t="s">
        <v>184</v>
      </c>
      <c r="C20" s="13" t="s">
        <v>32</v>
      </c>
      <c r="D20" s="22" t="s">
        <v>191</v>
      </c>
      <c r="E20" s="20">
        <v>22500</v>
      </c>
      <c r="F20" s="137"/>
      <c r="G20" s="143"/>
      <c r="H20" s="143"/>
      <c r="I20" s="140"/>
      <c r="J20" s="143"/>
    </row>
    <row r="21" spans="1:10" s="19" customFormat="1" x14ac:dyDescent="0.25">
      <c r="A21" s="25" t="s">
        <v>38</v>
      </c>
      <c r="B21" s="90" t="s">
        <v>185</v>
      </c>
      <c r="C21" s="13" t="s">
        <v>187</v>
      </c>
      <c r="D21" s="22" t="s">
        <v>191</v>
      </c>
      <c r="E21" s="20">
        <v>8000</v>
      </c>
      <c r="F21" s="137"/>
      <c r="G21" s="143"/>
      <c r="H21" s="143"/>
      <c r="I21" s="140"/>
      <c r="J21" s="143"/>
    </row>
    <row r="22" spans="1:10" s="19" customFormat="1" ht="17.25" customHeight="1" x14ac:dyDescent="0.25">
      <c r="A22" s="25" t="s">
        <v>39</v>
      </c>
      <c r="B22" s="90" t="s">
        <v>189</v>
      </c>
      <c r="C22" s="23" t="s">
        <v>218</v>
      </c>
      <c r="D22" s="22" t="s">
        <v>190</v>
      </c>
      <c r="E22" s="20">
        <v>1900</v>
      </c>
      <c r="F22" s="137"/>
      <c r="G22" s="143"/>
      <c r="H22" s="143"/>
      <c r="I22" s="140"/>
      <c r="J22" s="143"/>
    </row>
    <row r="23" spans="1:10" s="19" customFormat="1" ht="17.25" customHeight="1" x14ac:dyDescent="0.25">
      <c r="A23" s="25" t="s">
        <v>42</v>
      </c>
      <c r="B23" s="90" t="s">
        <v>219</v>
      </c>
      <c r="C23" s="23" t="s">
        <v>222</v>
      </c>
      <c r="D23" s="22" t="s">
        <v>191</v>
      </c>
      <c r="E23" s="24">
        <v>2700</v>
      </c>
      <c r="F23" s="137"/>
      <c r="G23" s="143"/>
      <c r="H23" s="143"/>
      <c r="I23" s="140"/>
      <c r="J23" s="143"/>
    </row>
    <row r="24" spans="1:10" s="19" customFormat="1" ht="17.25" customHeight="1" x14ac:dyDescent="0.25">
      <c r="A24" s="25" t="s">
        <v>44</v>
      </c>
      <c r="B24" s="90" t="s">
        <v>220</v>
      </c>
      <c r="C24" s="23" t="s">
        <v>223</v>
      </c>
      <c r="D24" s="25" t="s">
        <v>191</v>
      </c>
      <c r="E24" s="24">
        <v>12500</v>
      </c>
      <c r="F24" s="137"/>
      <c r="G24" s="143"/>
      <c r="H24" s="143"/>
      <c r="I24" s="140"/>
      <c r="J24" s="143"/>
    </row>
    <row r="25" spans="1:10" s="19" customFormat="1" ht="17.25" customHeight="1" x14ac:dyDescent="0.25">
      <c r="A25" s="25" t="s">
        <v>45</v>
      </c>
      <c r="B25" s="90" t="s">
        <v>221</v>
      </c>
      <c r="C25" s="23" t="s">
        <v>224</v>
      </c>
      <c r="D25" s="25" t="s">
        <v>191</v>
      </c>
      <c r="E25" s="24">
        <v>13400</v>
      </c>
      <c r="F25" s="138"/>
      <c r="G25" s="144"/>
      <c r="H25" s="144"/>
      <c r="I25" s="141"/>
      <c r="J25" s="144"/>
    </row>
    <row r="26" spans="1:10" s="19" customFormat="1" x14ac:dyDescent="0.25">
      <c r="A26" s="25" t="s">
        <v>47</v>
      </c>
      <c r="B26" s="90" t="s">
        <v>216</v>
      </c>
      <c r="C26" s="13" t="s">
        <v>24</v>
      </c>
      <c r="D26" s="12" t="s">
        <v>25</v>
      </c>
      <c r="E26" s="20">
        <v>12000</v>
      </c>
      <c r="F26" s="16" t="s">
        <v>148</v>
      </c>
      <c r="G26" s="16" t="s">
        <v>193</v>
      </c>
      <c r="H26" s="17" t="s">
        <v>26</v>
      </c>
      <c r="I26" s="18" t="s">
        <v>276</v>
      </c>
      <c r="J26" s="17" t="s">
        <v>150</v>
      </c>
    </row>
    <row r="27" spans="1:10" s="19" customFormat="1" x14ac:dyDescent="0.25">
      <c r="A27" s="25" t="s">
        <v>49</v>
      </c>
      <c r="B27" s="90" t="s">
        <v>282</v>
      </c>
      <c r="C27" s="13" t="s">
        <v>277</v>
      </c>
      <c r="D27" s="12" t="s">
        <v>278</v>
      </c>
      <c r="E27" s="20">
        <v>6200</v>
      </c>
      <c r="F27" s="16" t="s">
        <v>148</v>
      </c>
      <c r="G27" s="16" t="s">
        <v>193</v>
      </c>
      <c r="H27" s="17" t="s">
        <v>26</v>
      </c>
      <c r="I27" s="18" t="s">
        <v>276</v>
      </c>
      <c r="J27" s="17" t="s">
        <v>150</v>
      </c>
    </row>
    <row r="28" spans="1:10" s="19" customFormat="1" ht="18.75" customHeight="1" x14ac:dyDescent="0.25">
      <c r="A28" s="25" t="s">
        <v>51</v>
      </c>
      <c r="B28" s="90" t="s">
        <v>283</v>
      </c>
      <c r="C28" s="23" t="s">
        <v>172</v>
      </c>
      <c r="D28" s="12" t="s">
        <v>37</v>
      </c>
      <c r="E28" s="20">
        <v>11800</v>
      </c>
      <c r="F28" s="16" t="s">
        <v>148</v>
      </c>
      <c r="G28" s="16" t="s">
        <v>193</v>
      </c>
      <c r="H28" s="26" t="s">
        <v>26</v>
      </c>
      <c r="I28" s="18" t="s">
        <v>276</v>
      </c>
      <c r="J28" s="17" t="s">
        <v>150</v>
      </c>
    </row>
    <row r="29" spans="1:10" s="19" customFormat="1" ht="18.75" customHeight="1" x14ac:dyDescent="0.25">
      <c r="A29" s="25" t="s">
        <v>53</v>
      </c>
      <c r="B29" s="90" t="s">
        <v>284</v>
      </c>
      <c r="C29" s="23" t="s">
        <v>40</v>
      </c>
      <c r="D29" s="12" t="s">
        <v>41</v>
      </c>
      <c r="E29" s="20">
        <v>26000</v>
      </c>
      <c r="F29" s="16" t="s">
        <v>148</v>
      </c>
      <c r="G29" s="16" t="s">
        <v>193</v>
      </c>
      <c r="H29" s="17" t="s">
        <v>26</v>
      </c>
      <c r="I29" s="18" t="s">
        <v>276</v>
      </c>
      <c r="J29" s="17" t="s">
        <v>150</v>
      </c>
    </row>
    <row r="30" spans="1:10" s="19" customFormat="1" ht="46.5" customHeight="1" x14ac:dyDescent="0.25">
      <c r="A30" s="25" t="s">
        <v>55</v>
      </c>
      <c r="B30" s="90" t="s">
        <v>285</v>
      </c>
      <c r="C30" s="23" t="s">
        <v>362</v>
      </c>
      <c r="D30" s="12" t="s">
        <v>43</v>
      </c>
      <c r="E30" s="20">
        <v>10900</v>
      </c>
      <c r="F30" s="16" t="s">
        <v>148</v>
      </c>
      <c r="G30" s="16" t="s">
        <v>193</v>
      </c>
      <c r="H30" s="17" t="s">
        <v>26</v>
      </c>
      <c r="I30" s="18" t="s">
        <v>276</v>
      </c>
      <c r="J30" s="17" t="s">
        <v>150</v>
      </c>
    </row>
    <row r="31" spans="1:10" s="19" customFormat="1" ht="16.5" customHeight="1" x14ac:dyDescent="0.25">
      <c r="A31" s="25" t="s">
        <v>57</v>
      </c>
      <c r="B31" s="90" t="s">
        <v>286</v>
      </c>
      <c r="C31" s="23" t="s">
        <v>181</v>
      </c>
      <c r="D31" s="27" t="s">
        <v>182</v>
      </c>
      <c r="E31" s="20">
        <v>5600</v>
      </c>
      <c r="F31" s="16" t="s">
        <v>148</v>
      </c>
      <c r="G31" s="16" t="s">
        <v>193</v>
      </c>
      <c r="H31" s="17" t="s">
        <v>26</v>
      </c>
      <c r="I31" s="18" t="s">
        <v>276</v>
      </c>
      <c r="J31" s="17" t="s">
        <v>150</v>
      </c>
    </row>
    <row r="32" spans="1:10" s="19" customFormat="1" ht="46.5" customHeight="1" x14ac:dyDescent="0.25">
      <c r="A32" s="25" t="s">
        <v>58</v>
      </c>
      <c r="B32" s="90" t="s">
        <v>287</v>
      </c>
      <c r="C32" s="23" t="s">
        <v>217</v>
      </c>
      <c r="D32" s="12" t="s">
        <v>46</v>
      </c>
      <c r="E32" s="28">
        <v>6700</v>
      </c>
      <c r="F32" s="16" t="s">
        <v>148</v>
      </c>
      <c r="G32" s="16" t="s">
        <v>193</v>
      </c>
      <c r="H32" s="17" t="s">
        <v>26</v>
      </c>
      <c r="I32" s="18" t="s">
        <v>276</v>
      </c>
      <c r="J32" s="17" t="s">
        <v>150</v>
      </c>
    </row>
    <row r="33" spans="1:10" s="19" customFormat="1" ht="27.75" customHeight="1" x14ac:dyDescent="0.25">
      <c r="A33" s="25" t="s">
        <v>61</v>
      </c>
      <c r="B33" s="90" t="s">
        <v>288</v>
      </c>
      <c r="C33" s="23" t="s">
        <v>147</v>
      </c>
      <c r="D33" s="12" t="s">
        <v>48</v>
      </c>
      <c r="E33" s="20">
        <v>3000</v>
      </c>
      <c r="F33" s="16" t="s">
        <v>148</v>
      </c>
      <c r="G33" s="16" t="s">
        <v>193</v>
      </c>
      <c r="H33" s="17" t="s">
        <v>26</v>
      </c>
      <c r="I33" s="18" t="s">
        <v>276</v>
      </c>
      <c r="J33" s="17" t="s">
        <v>150</v>
      </c>
    </row>
    <row r="34" spans="1:10" s="19" customFormat="1" ht="18.75" customHeight="1" x14ac:dyDescent="0.25">
      <c r="A34" s="25" t="s">
        <v>62</v>
      </c>
      <c r="B34" s="90" t="s">
        <v>289</v>
      </c>
      <c r="C34" s="23" t="s">
        <v>173</v>
      </c>
      <c r="D34" s="29" t="s">
        <v>174</v>
      </c>
      <c r="E34" s="20">
        <v>5600</v>
      </c>
      <c r="F34" s="16" t="s">
        <v>148</v>
      </c>
      <c r="G34" s="16" t="s">
        <v>193</v>
      </c>
      <c r="H34" s="17" t="s">
        <v>26</v>
      </c>
      <c r="I34" s="18" t="s">
        <v>276</v>
      </c>
      <c r="J34" s="17" t="s">
        <v>150</v>
      </c>
    </row>
    <row r="35" spans="1:10" s="19" customFormat="1" ht="15.75" customHeight="1" thickBot="1" x14ac:dyDescent="0.3">
      <c r="A35" s="25" t="s">
        <v>65</v>
      </c>
      <c r="B35" s="90" t="s">
        <v>290</v>
      </c>
      <c r="C35" s="13" t="s">
        <v>17</v>
      </c>
      <c r="D35" s="12" t="s">
        <v>18</v>
      </c>
      <c r="E35" s="24">
        <v>6000</v>
      </c>
      <c r="F35" s="16" t="s">
        <v>148</v>
      </c>
      <c r="G35" s="16" t="s">
        <v>194</v>
      </c>
      <c r="H35" s="17" t="s">
        <v>26</v>
      </c>
      <c r="I35" s="18" t="s">
        <v>276</v>
      </c>
      <c r="J35" s="17" t="s">
        <v>150</v>
      </c>
    </row>
    <row r="36" spans="1:10" s="19" customFormat="1" ht="23.25" customHeight="1" thickTop="1" thickBot="1" x14ac:dyDescent="0.3">
      <c r="A36" s="153" t="s">
        <v>195</v>
      </c>
      <c r="B36" s="154"/>
      <c r="C36" s="154"/>
      <c r="D36" s="154"/>
      <c r="E36" s="30">
        <f>SUM(E18:E34)+E16</f>
        <v>183000</v>
      </c>
      <c r="F36" s="122"/>
      <c r="G36" s="122"/>
      <c r="H36" s="122"/>
      <c r="I36" s="122"/>
      <c r="J36" s="123"/>
    </row>
    <row r="37" spans="1:10" s="19" customFormat="1" ht="17.25" customHeight="1" thickTop="1" x14ac:dyDescent="0.25">
      <c r="A37" s="104" t="s">
        <v>50</v>
      </c>
      <c r="B37" s="104"/>
      <c r="C37" s="104"/>
      <c r="D37" s="104"/>
      <c r="E37" s="105"/>
      <c r="F37" s="104"/>
      <c r="G37" s="104"/>
      <c r="H37" s="104"/>
      <c r="I37" s="104"/>
      <c r="J37" s="104"/>
    </row>
    <row r="38" spans="1:10" s="19" customFormat="1" ht="28.5" customHeight="1" x14ac:dyDescent="0.25">
      <c r="A38" s="82" t="s">
        <v>67</v>
      </c>
      <c r="B38" s="88" t="s">
        <v>291</v>
      </c>
      <c r="C38" s="31" t="s">
        <v>229</v>
      </c>
      <c r="D38" s="12" t="s">
        <v>52</v>
      </c>
      <c r="E38" s="32">
        <v>12000</v>
      </c>
      <c r="F38" s="16" t="s">
        <v>148</v>
      </c>
      <c r="G38" s="16" t="s">
        <v>193</v>
      </c>
      <c r="H38" s="33" t="s">
        <v>26</v>
      </c>
      <c r="I38" s="18" t="s">
        <v>276</v>
      </c>
      <c r="J38" s="17" t="s">
        <v>150</v>
      </c>
    </row>
    <row r="39" spans="1:10" s="19" customFormat="1" ht="27" customHeight="1" x14ac:dyDescent="0.25">
      <c r="A39" s="82" t="s">
        <v>165</v>
      </c>
      <c r="B39" s="88" t="s">
        <v>292</v>
      </c>
      <c r="C39" s="34" t="s">
        <v>228</v>
      </c>
      <c r="D39" s="35" t="s">
        <v>54</v>
      </c>
      <c r="E39" s="32">
        <v>5000</v>
      </c>
      <c r="F39" s="16" t="s">
        <v>148</v>
      </c>
      <c r="G39" s="16" t="s">
        <v>193</v>
      </c>
      <c r="H39" s="17" t="s">
        <v>26</v>
      </c>
      <c r="I39" s="18" t="s">
        <v>276</v>
      </c>
      <c r="J39" s="17" t="s">
        <v>150</v>
      </c>
    </row>
    <row r="40" spans="1:10" s="19" customFormat="1" ht="24" customHeight="1" thickBot="1" x14ac:dyDescent="0.3">
      <c r="A40" s="82" t="s">
        <v>69</v>
      </c>
      <c r="B40" s="88" t="s">
        <v>293</v>
      </c>
      <c r="C40" s="34" t="s">
        <v>230</v>
      </c>
      <c r="D40" s="35" t="s">
        <v>231</v>
      </c>
      <c r="E40" s="36">
        <v>2000</v>
      </c>
      <c r="F40" s="16" t="s">
        <v>148</v>
      </c>
      <c r="G40" s="16" t="s">
        <v>193</v>
      </c>
      <c r="H40" s="17" t="s">
        <v>26</v>
      </c>
      <c r="I40" s="18" t="s">
        <v>276</v>
      </c>
      <c r="J40" s="17" t="s">
        <v>150</v>
      </c>
    </row>
    <row r="41" spans="1:10" s="19" customFormat="1" ht="21.75" customHeight="1" thickTop="1" thickBot="1" x14ac:dyDescent="0.3">
      <c r="A41" s="109" t="s">
        <v>232</v>
      </c>
      <c r="B41" s="107"/>
      <c r="C41" s="107"/>
      <c r="D41" s="107"/>
      <c r="E41" s="37">
        <f>SUM(E38:E40)</f>
        <v>19000</v>
      </c>
      <c r="F41" s="113"/>
      <c r="G41" s="114"/>
      <c r="H41" s="114"/>
      <c r="I41" s="114"/>
      <c r="J41" s="115"/>
    </row>
    <row r="42" spans="1:10" s="19" customFormat="1" ht="19.5" customHeight="1" thickTop="1" x14ac:dyDescent="0.25">
      <c r="A42" s="158" t="s">
        <v>56</v>
      </c>
      <c r="B42" s="158"/>
      <c r="C42" s="158"/>
      <c r="D42" s="158"/>
      <c r="E42" s="159"/>
      <c r="F42" s="158"/>
      <c r="G42" s="158"/>
      <c r="H42" s="158"/>
      <c r="I42" s="158"/>
      <c r="J42" s="158"/>
    </row>
    <row r="43" spans="1:10" s="19" customFormat="1" ht="15.75" x14ac:dyDescent="0.25">
      <c r="A43" s="39" t="s">
        <v>166</v>
      </c>
      <c r="B43" s="87" t="s">
        <v>294</v>
      </c>
      <c r="C43" s="31" t="s">
        <v>233</v>
      </c>
      <c r="D43" s="40" t="s">
        <v>235</v>
      </c>
      <c r="E43" s="32">
        <v>8000</v>
      </c>
      <c r="F43" s="16" t="s">
        <v>148</v>
      </c>
      <c r="G43" s="16" t="s">
        <v>193</v>
      </c>
      <c r="H43" s="33" t="s">
        <v>26</v>
      </c>
      <c r="I43" s="18" t="s">
        <v>276</v>
      </c>
      <c r="J43" s="41" t="s">
        <v>150</v>
      </c>
    </row>
    <row r="44" spans="1:10" s="19" customFormat="1" ht="18.75" customHeight="1" thickBot="1" x14ac:dyDescent="0.3">
      <c r="A44" s="42" t="s">
        <v>70</v>
      </c>
      <c r="B44" s="87" t="s">
        <v>295</v>
      </c>
      <c r="C44" s="34" t="s">
        <v>234</v>
      </c>
      <c r="D44" s="35" t="s">
        <v>59</v>
      </c>
      <c r="E44" s="36">
        <v>3700</v>
      </c>
      <c r="F44" s="16" t="s">
        <v>148</v>
      </c>
      <c r="G44" s="16" t="s">
        <v>193</v>
      </c>
      <c r="H44" s="17" t="s">
        <v>26</v>
      </c>
      <c r="I44" s="18" t="s">
        <v>276</v>
      </c>
      <c r="J44" s="16" t="s">
        <v>150</v>
      </c>
    </row>
    <row r="45" spans="1:10" s="19" customFormat="1" ht="21.75" customHeight="1" thickTop="1" thickBot="1" x14ac:dyDescent="0.3">
      <c r="A45" s="155" t="s">
        <v>60</v>
      </c>
      <c r="B45" s="156"/>
      <c r="C45" s="156"/>
      <c r="D45" s="156"/>
      <c r="E45" s="37">
        <f>SUM(E43:E44)</f>
        <v>11700</v>
      </c>
      <c r="F45" s="113"/>
      <c r="G45" s="114"/>
      <c r="H45" s="114"/>
      <c r="I45" s="114"/>
      <c r="J45" s="115"/>
    </row>
    <row r="46" spans="1:10" s="19" customFormat="1" ht="24.75" customHeight="1" thickTop="1" x14ac:dyDescent="0.25">
      <c r="A46" s="104" t="s">
        <v>356</v>
      </c>
      <c r="B46" s="104"/>
      <c r="C46" s="104"/>
      <c r="D46" s="104"/>
      <c r="E46" s="105"/>
      <c r="F46" s="104"/>
      <c r="G46" s="104"/>
      <c r="H46" s="104"/>
      <c r="I46" s="104"/>
      <c r="J46" s="104"/>
    </row>
    <row r="47" spans="1:10" s="19" customFormat="1" ht="30.75" customHeight="1" x14ac:dyDescent="0.25">
      <c r="A47" s="82" t="s">
        <v>72</v>
      </c>
      <c r="B47" s="88" t="s">
        <v>296</v>
      </c>
      <c r="C47" s="31" t="s">
        <v>237</v>
      </c>
      <c r="D47" s="40" t="s">
        <v>236</v>
      </c>
      <c r="E47" s="32">
        <v>4100</v>
      </c>
      <c r="F47" s="16" t="s">
        <v>148</v>
      </c>
      <c r="G47" s="16" t="s">
        <v>193</v>
      </c>
      <c r="H47" s="17" t="s">
        <v>26</v>
      </c>
      <c r="I47" s="18" t="s">
        <v>276</v>
      </c>
      <c r="J47" s="16" t="s">
        <v>150</v>
      </c>
    </row>
    <row r="48" spans="1:10" s="19" customFormat="1" ht="27.75" customHeight="1" x14ac:dyDescent="0.25">
      <c r="A48" s="82" t="s">
        <v>76</v>
      </c>
      <c r="B48" s="88" t="s">
        <v>297</v>
      </c>
      <c r="C48" s="31" t="s">
        <v>238</v>
      </c>
      <c r="D48" s="43" t="s">
        <v>66</v>
      </c>
      <c r="E48" s="32">
        <v>5000</v>
      </c>
      <c r="F48" s="16" t="s">
        <v>148</v>
      </c>
      <c r="G48" s="16" t="s">
        <v>193</v>
      </c>
      <c r="H48" s="17" t="s">
        <v>26</v>
      </c>
      <c r="I48" s="18" t="s">
        <v>276</v>
      </c>
      <c r="J48" s="16" t="s">
        <v>150</v>
      </c>
    </row>
    <row r="49" spans="1:10" s="19" customFormat="1" ht="20.25" customHeight="1" x14ac:dyDescent="0.25">
      <c r="A49" s="82" t="s">
        <v>77</v>
      </c>
      <c r="B49" s="88" t="s">
        <v>298</v>
      </c>
      <c r="C49" s="34" t="s">
        <v>63</v>
      </c>
      <c r="D49" s="35" t="s">
        <v>64</v>
      </c>
      <c r="E49" s="32">
        <v>5200</v>
      </c>
      <c r="F49" s="16" t="s">
        <v>148</v>
      </c>
      <c r="G49" s="16" t="s">
        <v>193</v>
      </c>
      <c r="H49" s="17" t="s">
        <v>26</v>
      </c>
      <c r="I49" s="18" t="s">
        <v>276</v>
      </c>
      <c r="J49" s="16" t="s">
        <v>150</v>
      </c>
    </row>
    <row r="50" spans="1:10" s="19" customFormat="1" ht="24.75" customHeight="1" x14ac:dyDescent="0.25">
      <c r="A50" s="82" t="s">
        <v>79</v>
      </c>
      <c r="B50" s="88" t="s">
        <v>299</v>
      </c>
      <c r="C50" s="34" t="s">
        <v>240</v>
      </c>
      <c r="D50" s="35" t="s">
        <v>239</v>
      </c>
      <c r="E50" s="32">
        <v>12200</v>
      </c>
      <c r="F50" s="16" t="s">
        <v>148</v>
      </c>
      <c r="G50" s="16" t="s">
        <v>193</v>
      </c>
      <c r="H50" s="17" t="s">
        <v>26</v>
      </c>
      <c r="I50" s="18" t="s">
        <v>276</v>
      </c>
      <c r="J50" s="16" t="s">
        <v>150</v>
      </c>
    </row>
    <row r="51" spans="1:10" s="19" customFormat="1" ht="37.5" customHeight="1" x14ac:dyDescent="0.25">
      <c r="A51" s="82" t="s">
        <v>80</v>
      </c>
      <c r="B51" s="88" t="s">
        <v>300</v>
      </c>
      <c r="C51" s="34" t="s">
        <v>241</v>
      </c>
      <c r="D51" s="44" t="s">
        <v>239</v>
      </c>
      <c r="E51" s="32">
        <v>2600</v>
      </c>
      <c r="F51" s="16" t="s">
        <v>148</v>
      </c>
      <c r="G51" s="16" t="s">
        <v>193</v>
      </c>
      <c r="H51" s="17" t="s">
        <v>26</v>
      </c>
      <c r="I51" s="18" t="s">
        <v>276</v>
      </c>
      <c r="J51" s="16" t="s">
        <v>150</v>
      </c>
    </row>
    <row r="52" spans="1:10" s="19" customFormat="1" ht="20.25" customHeight="1" thickBot="1" x14ac:dyDescent="0.3">
      <c r="A52" s="82" t="s">
        <v>83</v>
      </c>
      <c r="B52" s="88" t="s">
        <v>301</v>
      </c>
      <c r="C52" s="34" t="s">
        <v>242</v>
      </c>
      <c r="D52" s="44" t="s">
        <v>243</v>
      </c>
      <c r="E52" s="32">
        <v>1400</v>
      </c>
      <c r="F52" s="16" t="s">
        <v>148</v>
      </c>
      <c r="G52" s="16" t="s">
        <v>193</v>
      </c>
      <c r="H52" s="17" t="s">
        <v>26</v>
      </c>
      <c r="I52" s="18" t="s">
        <v>276</v>
      </c>
      <c r="J52" s="16" t="s">
        <v>150</v>
      </c>
    </row>
    <row r="53" spans="1:10" s="19" customFormat="1" ht="28.5" customHeight="1" thickTop="1" thickBot="1" x14ac:dyDescent="0.3">
      <c r="A53" s="157" t="s">
        <v>197</v>
      </c>
      <c r="B53" s="107"/>
      <c r="C53" s="107"/>
      <c r="D53" s="107"/>
      <c r="E53" s="37">
        <f>SUM(E47:E52)</f>
        <v>30500</v>
      </c>
      <c r="F53" s="113"/>
      <c r="G53" s="114"/>
      <c r="H53" s="114"/>
      <c r="I53" s="114"/>
      <c r="J53" s="115"/>
    </row>
    <row r="54" spans="1:10" s="19" customFormat="1" ht="25.5" customHeight="1" thickTop="1" x14ac:dyDescent="0.25">
      <c r="A54" s="104" t="s">
        <v>68</v>
      </c>
      <c r="B54" s="104"/>
      <c r="C54" s="104"/>
      <c r="D54" s="104"/>
      <c r="E54" s="105"/>
      <c r="F54" s="104"/>
      <c r="G54" s="104"/>
      <c r="H54" s="104"/>
      <c r="I54" s="104"/>
      <c r="J54" s="104"/>
    </row>
    <row r="55" spans="1:10" s="19" customFormat="1" ht="15.75" customHeight="1" x14ac:dyDescent="0.25">
      <c r="A55" s="45" t="s">
        <v>88</v>
      </c>
      <c r="B55" s="88" t="s">
        <v>302</v>
      </c>
      <c r="C55" s="34" t="s">
        <v>363</v>
      </c>
      <c r="D55" s="35" t="s">
        <v>71</v>
      </c>
      <c r="E55" s="32">
        <v>2400</v>
      </c>
      <c r="F55" s="16" t="s">
        <v>148</v>
      </c>
      <c r="G55" s="16" t="s">
        <v>193</v>
      </c>
      <c r="H55" s="17" t="s">
        <v>26</v>
      </c>
      <c r="I55" s="18" t="s">
        <v>276</v>
      </c>
      <c r="J55" s="16" t="s">
        <v>150</v>
      </c>
    </row>
    <row r="56" spans="1:10" s="19" customFormat="1" ht="19.5" customHeight="1" thickBot="1" x14ac:dyDescent="0.3">
      <c r="A56" s="45" t="s">
        <v>89</v>
      </c>
      <c r="B56" s="88" t="s">
        <v>303</v>
      </c>
      <c r="C56" s="34" t="s">
        <v>73</v>
      </c>
      <c r="D56" s="35" t="s">
        <v>74</v>
      </c>
      <c r="E56" s="36">
        <v>2400</v>
      </c>
      <c r="F56" s="16" t="s">
        <v>148</v>
      </c>
      <c r="G56" s="16" t="s">
        <v>193</v>
      </c>
      <c r="H56" s="17" t="s">
        <v>26</v>
      </c>
      <c r="I56" s="18" t="s">
        <v>276</v>
      </c>
      <c r="J56" s="16" t="s">
        <v>150</v>
      </c>
    </row>
    <row r="57" spans="1:10" s="19" customFormat="1" ht="31.5" customHeight="1" thickTop="1" thickBot="1" x14ac:dyDescent="0.3">
      <c r="A57" s="125" t="s">
        <v>196</v>
      </c>
      <c r="B57" s="126"/>
      <c r="C57" s="126"/>
      <c r="D57" s="106"/>
      <c r="E57" s="37">
        <f>SUM(E55:E56)</f>
        <v>4800</v>
      </c>
      <c r="F57" s="113"/>
      <c r="G57" s="114"/>
      <c r="H57" s="114"/>
      <c r="I57" s="114"/>
      <c r="J57" s="115"/>
    </row>
    <row r="58" spans="1:10" s="19" customFormat="1" ht="18" customHeight="1" thickTop="1" x14ac:dyDescent="0.25">
      <c r="A58" s="104" t="s">
        <v>75</v>
      </c>
      <c r="B58" s="104"/>
      <c r="C58" s="104"/>
      <c r="D58" s="104"/>
      <c r="E58" s="105"/>
      <c r="F58" s="104"/>
      <c r="G58" s="104"/>
      <c r="H58" s="104"/>
      <c r="I58" s="104"/>
      <c r="J58" s="104"/>
    </row>
    <row r="59" spans="1:10" s="19" customFormat="1" ht="18.75" customHeight="1" x14ac:dyDescent="0.25">
      <c r="A59" s="45" t="s">
        <v>281</v>
      </c>
      <c r="B59" s="88" t="s">
        <v>304</v>
      </c>
      <c r="C59" s="34" t="s">
        <v>152</v>
      </c>
      <c r="D59" s="35" t="s">
        <v>153</v>
      </c>
      <c r="E59" s="32">
        <v>4800</v>
      </c>
      <c r="F59" s="16" t="s">
        <v>148</v>
      </c>
      <c r="G59" s="16" t="s">
        <v>193</v>
      </c>
      <c r="H59" s="17" t="s">
        <v>111</v>
      </c>
      <c r="I59" s="18" t="s">
        <v>276</v>
      </c>
      <c r="J59" s="16"/>
    </row>
    <row r="60" spans="1:10" s="19" customFormat="1" ht="15.75" customHeight="1" x14ac:dyDescent="0.25">
      <c r="A60" s="45" t="s">
        <v>91</v>
      </c>
      <c r="B60" s="88" t="s">
        <v>305</v>
      </c>
      <c r="C60" s="34" t="s">
        <v>78</v>
      </c>
      <c r="D60" s="35">
        <v>39143112</v>
      </c>
      <c r="E60" s="32">
        <v>3000</v>
      </c>
      <c r="F60" s="16" t="s">
        <v>148</v>
      </c>
      <c r="G60" s="16" t="s">
        <v>193</v>
      </c>
      <c r="H60" s="17" t="s">
        <v>111</v>
      </c>
      <c r="I60" s="18" t="s">
        <v>276</v>
      </c>
      <c r="J60" s="16"/>
    </row>
    <row r="61" spans="1:10" s="19" customFormat="1" ht="17.25" customHeight="1" thickBot="1" x14ac:dyDescent="0.3">
      <c r="A61" s="45" t="s">
        <v>95</v>
      </c>
      <c r="B61" s="88" t="s">
        <v>306</v>
      </c>
      <c r="C61" s="34" t="s">
        <v>252</v>
      </c>
      <c r="D61" s="35" t="s">
        <v>154</v>
      </c>
      <c r="E61" s="36">
        <v>3000</v>
      </c>
      <c r="F61" s="16" t="s">
        <v>148</v>
      </c>
      <c r="G61" s="16" t="s">
        <v>193</v>
      </c>
      <c r="H61" s="17" t="s">
        <v>111</v>
      </c>
      <c r="I61" s="18" t="s">
        <v>276</v>
      </c>
      <c r="J61" s="16"/>
    </row>
    <row r="62" spans="1:10" s="19" customFormat="1" ht="21.75" customHeight="1" thickTop="1" thickBot="1" x14ac:dyDescent="0.3">
      <c r="A62" s="126" t="s">
        <v>81</v>
      </c>
      <c r="B62" s="126"/>
      <c r="C62" s="126"/>
      <c r="D62" s="106"/>
      <c r="E62" s="37">
        <f>SUM(E59:E61)</f>
        <v>10800</v>
      </c>
      <c r="F62" s="113"/>
      <c r="G62" s="114"/>
      <c r="H62" s="114"/>
      <c r="I62" s="114"/>
      <c r="J62" s="115"/>
    </row>
    <row r="63" spans="1:10" s="19" customFormat="1" ht="22.5" customHeight="1" thickTop="1" x14ac:dyDescent="0.25">
      <c r="A63" s="104" t="s">
        <v>82</v>
      </c>
      <c r="B63" s="104"/>
      <c r="C63" s="104"/>
      <c r="D63" s="104"/>
      <c r="E63" s="105"/>
      <c r="F63" s="104"/>
      <c r="G63" s="104"/>
      <c r="H63" s="104"/>
      <c r="I63" s="104"/>
      <c r="J63" s="104"/>
    </row>
    <row r="64" spans="1:10" s="19" customFormat="1" ht="18" customHeight="1" thickBot="1" x14ac:dyDescent="0.3">
      <c r="A64" s="45" t="s">
        <v>97</v>
      </c>
      <c r="B64" s="88" t="s">
        <v>307</v>
      </c>
      <c r="C64" s="34" t="s">
        <v>84</v>
      </c>
      <c r="D64" s="35" t="s">
        <v>85</v>
      </c>
      <c r="E64" s="36">
        <v>13520</v>
      </c>
      <c r="F64" s="16" t="s">
        <v>148</v>
      </c>
      <c r="G64" s="16" t="s">
        <v>193</v>
      </c>
      <c r="H64" s="17" t="s">
        <v>111</v>
      </c>
      <c r="I64" s="18" t="s">
        <v>246</v>
      </c>
      <c r="J64" s="16"/>
    </row>
    <row r="65" spans="1:14" s="19" customFormat="1" ht="19.5" customHeight="1" thickTop="1" thickBot="1" x14ac:dyDescent="0.3">
      <c r="A65" s="109" t="s">
        <v>86</v>
      </c>
      <c r="B65" s="107"/>
      <c r="C65" s="107"/>
      <c r="D65" s="107"/>
      <c r="E65" s="37">
        <f>E64</f>
        <v>13520</v>
      </c>
      <c r="F65" s="46"/>
      <c r="G65" s="46"/>
      <c r="H65" s="46"/>
      <c r="I65" s="47"/>
      <c r="J65" s="16"/>
    </row>
    <row r="66" spans="1:14" s="19" customFormat="1" ht="15.75" customHeight="1" thickTop="1" x14ac:dyDescent="0.25">
      <c r="A66" s="145" t="s">
        <v>87</v>
      </c>
      <c r="B66" s="146"/>
      <c r="C66" s="146"/>
      <c r="D66" s="146"/>
      <c r="E66" s="147"/>
      <c r="F66" s="146"/>
      <c r="G66" s="146"/>
      <c r="H66" s="146"/>
      <c r="I66" s="146"/>
      <c r="J66" s="148"/>
    </row>
    <row r="67" spans="1:14" s="19" customFormat="1" ht="42.75" customHeight="1" x14ac:dyDescent="0.25">
      <c r="A67" s="45" t="s">
        <v>98</v>
      </c>
      <c r="B67" s="88" t="s">
        <v>308</v>
      </c>
      <c r="C67" s="34" t="s">
        <v>247</v>
      </c>
      <c r="D67" s="44" t="s">
        <v>248</v>
      </c>
      <c r="E67" s="32">
        <v>91800</v>
      </c>
      <c r="F67" s="15" t="s">
        <v>352</v>
      </c>
      <c r="G67" s="83" t="s">
        <v>193</v>
      </c>
      <c r="H67" s="17" t="s">
        <v>26</v>
      </c>
      <c r="I67" s="49"/>
      <c r="J67" s="16"/>
    </row>
    <row r="68" spans="1:14" s="19" customFormat="1" ht="18.75" customHeight="1" thickBot="1" x14ac:dyDescent="0.3">
      <c r="A68" s="45" t="s">
        <v>209</v>
      </c>
      <c r="B68" s="88" t="s">
        <v>309</v>
      </c>
      <c r="C68" s="34" t="s">
        <v>244</v>
      </c>
      <c r="D68" s="44" t="s">
        <v>245</v>
      </c>
      <c r="E68" s="32">
        <v>1240</v>
      </c>
      <c r="F68" s="35"/>
      <c r="G68" s="83" t="s">
        <v>193</v>
      </c>
      <c r="H68" s="17" t="s">
        <v>12</v>
      </c>
      <c r="I68" s="18" t="s">
        <v>246</v>
      </c>
      <c r="J68" s="16" t="s">
        <v>198</v>
      </c>
    </row>
    <row r="69" spans="1:14" s="19" customFormat="1" ht="21" customHeight="1" thickTop="1" thickBot="1" x14ac:dyDescent="0.3">
      <c r="A69" s="106" t="s">
        <v>90</v>
      </c>
      <c r="B69" s="107"/>
      <c r="C69" s="107"/>
      <c r="D69" s="107"/>
      <c r="E69" s="37">
        <f>SUM(E67:E68)</f>
        <v>93040</v>
      </c>
      <c r="F69" s="46"/>
      <c r="G69" s="46"/>
      <c r="H69" s="46"/>
      <c r="I69" s="47"/>
      <c r="J69" s="16"/>
    </row>
    <row r="70" spans="1:14" s="19" customFormat="1" ht="32.25" customHeight="1" thickTop="1" x14ac:dyDescent="0.25">
      <c r="A70" s="85" t="s">
        <v>99</v>
      </c>
      <c r="B70" s="88" t="s">
        <v>310</v>
      </c>
      <c r="C70" s="34" t="s">
        <v>251</v>
      </c>
      <c r="D70" s="35" t="s">
        <v>176</v>
      </c>
      <c r="E70" s="50">
        <v>7700</v>
      </c>
      <c r="F70" s="46" t="s">
        <v>148</v>
      </c>
      <c r="G70" s="17" t="s">
        <v>193</v>
      </c>
      <c r="H70" s="17" t="s">
        <v>111</v>
      </c>
      <c r="I70" s="18"/>
      <c r="J70" s="16" t="s">
        <v>150</v>
      </c>
      <c r="M70" s="150"/>
      <c r="N70" s="150"/>
    </row>
    <row r="71" spans="1:14" s="19" customFormat="1" ht="18" customHeight="1" x14ac:dyDescent="0.25">
      <c r="A71" s="85" t="s">
        <v>102</v>
      </c>
      <c r="B71" s="88" t="s">
        <v>311</v>
      </c>
      <c r="C71" s="51" t="s">
        <v>103</v>
      </c>
      <c r="D71" s="35" t="s">
        <v>104</v>
      </c>
      <c r="E71" s="32">
        <v>2300</v>
      </c>
      <c r="F71" s="46" t="s">
        <v>148</v>
      </c>
      <c r="G71" s="17" t="s">
        <v>193</v>
      </c>
      <c r="H71" s="46" t="s">
        <v>26</v>
      </c>
      <c r="I71" s="52"/>
      <c r="J71" s="16" t="s">
        <v>150</v>
      </c>
    </row>
    <row r="72" spans="1:14" s="19" customFormat="1" ht="23.25" customHeight="1" thickBot="1" x14ac:dyDescent="0.3">
      <c r="A72" s="85" t="s">
        <v>105</v>
      </c>
      <c r="B72" s="88" t="s">
        <v>312</v>
      </c>
      <c r="C72" s="34" t="s">
        <v>249</v>
      </c>
      <c r="D72" s="35" t="s">
        <v>158</v>
      </c>
      <c r="E72" s="36">
        <v>10000</v>
      </c>
      <c r="F72" s="17" t="s">
        <v>148</v>
      </c>
      <c r="G72" s="17" t="s">
        <v>193</v>
      </c>
      <c r="H72" s="17" t="s">
        <v>111</v>
      </c>
      <c r="I72" s="53"/>
      <c r="J72" s="17"/>
    </row>
    <row r="73" spans="1:14" s="19" customFormat="1" ht="24.95" customHeight="1" thickTop="1" thickBot="1" x14ac:dyDescent="0.3">
      <c r="A73" s="106" t="s">
        <v>157</v>
      </c>
      <c r="B73" s="107"/>
      <c r="C73" s="107"/>
      <c r="D73" s="107"/>
      <c r="E73" s="37">
        <f>SUM(E70:E72)</f>
        <v>20000</v>
      </c>
      <c r="F73" s="54"/>
      <c r="G73" s="84"/>
      <c r="H73" s="54"/>
      <c r="I73" s="55"/>
      <c r="J73" s="56"/>
    </row>
    <row r="74" spans="1:14" s="19" customFormat="1" ht="45.75" customHeight="1" thickTop="1" x14ac:dyDescent="0.25">
      <c r="A74" s="86" t="s">
        <v>202</v>
      </c>
      <c r="B74" s="88" t="s">
        <v>313</v>
      </c>
      <c r="C74" s="51" t="s">
        <v>92</v>
      </c>
      <c r="D74" s="35" t="s">
        <v>93</v>
      </c>
      <c r="E74" s="50">
        <v>9600</v>
      </c>
      <c r="F74" s="17" t="s">
        <v>148</v>
      </c>
      <c r="G74" s="17" t="s">
        <v>193</v>
      </c>
      <c r="H74" s="57" t="s">
        <v>250</v>
      </c>
      <c r="I74" s="18" t="s">
        <v>276</v>
      </c>
      <c r="J74" s="16" t="s">
        <v>150</v>
      </c>
    </row>
    <row r="75" spans="1:14" s="19" customFormat="1" ht="24" customHeight="1" x14ac:dyDescent="0.25">
      <c r="A75" s="86" t="s">
        <v>203</v>
      </c>
      <c r="B75" s="88" t="s">
        <v>314</v>
      </c>
      <c r="C75" s="51" t="s">
        <v>268</v>
      </c>
      <c r="D75" s="44" t="s">
        <v>267</v>
      </c>
      <c r="E75" s="50">
        <v>4000</v>
      </c>
      <c r="F75" s="38" t="s">
        <v>148</v>
      </c>
      <c r="G75" s="17" t="s">
        <v>193</v>
      </c>
      <c r="H75" s="57" t="s">
        <v>26</v>
      </c>
      <c r="I75" s="53"/>
      <c r="J75" s="16" t="s">
        <v>150</v>
      </c>
    </row>
    <row r="76" spans="1:14" s="19" customFormat="1" ht="24" customHeight="1" x14ac:dyDescent="0.25">
      <c r="A76" s="99" t="s">
        <v>204</v>
      </c>
      <c r="B76" s="98" t="s">
        <v>315</v>
      </c>
      <c r="C76" s="51" t="s">
        <v>351</v>
      </c>
      <c r="D76" s="35" t="s">
        <v>93</v>
      </c>
      <c r="E76" s="50">
        <v>22000</v>
      </c>
      <c r="F76" s="38" t="s">
        <v>148</v>
      </c>
      <c r="G76" s="17" t="s">
        <v>193</v>
      </c>
      <c r="H76" s="57" t="s">
        <v>26</v>
      </c>
      <c r="I76" s="53"/>
      <c r="J76" s="38" t="s">
        <v>150</v>
      </c>
    </row>
    <row r="77" spans="1:14" s="19" customFormat="1" ht="24" customHeight="1" thickBot="1" x14ac:dyDescent="0.3">
      <c r="A77" s="99" t="s">
        <v>110</v>
      </c>
      <c r="B77" s="98" t="s">
        <v>316</v>
      </c>
      <c r="C77" s="51" t="s">
        <v>353</v>
      </c>
      <c r="D77" s="35" t="s">
        <v>354</v>
      </c>
      <c r="E77" s="50">
        <v>4400</v>
      </c>
      <c r="F77" s="38" t="s">
        <v>148</v>
      </c>
      <c r="G77" s="17" t="s">
        <v>193</v>
      </c>
      <c r="H77" s="57" t="s">
        <v>26</v>
      </c>
      <c r="I77" s="53"/>
      <c r="J77" s="38" t="s">
        <v>359</v>
      </c>
    </row>
    <row r="78" spans="1:14" s="19" customFormat="1" ht="15.75" customHeight="1" thickTop="1" thickBot="1" x14ac:dyDescent="0.3">
      <c r="A78" s="106" t="s">
        <v>94</v>
      </c>
      <c r="B78" s="107"/>
      <c r="C78" s="108"/>
      <c r="D78" s="35"/>
      <c r="E78" s="37">
        <f>SUM(E74:E77)</f>
        <v>40000</v>
      </c>
      <c r="F78" s="54"/>
      <c r="G78" s="84"/>
      <c r="H78" s="54"/>
      <c r="I78" s="55"/>
      <c r="J78" s="56"/>
    </row>
    <row r="79" spans="1:14" s="19" customFormat="1" ht="19.5" customHeight="1" thickTop="1" thickBot="1" x14ac:dyDescent="0.3">
      <c r="A79" s="100" t="s">
        <v>112</v>
      </c>
      <c r="B79" s="98" t="s">
        <v>317</v>
      </c>
      <c r="C79" s="23" t="s">
        <v>253</v>
      </c>
      <c r="D79" s="35" t="s">
        <v>151</v>
      </c>
      <c r="E79" s="50">
        <v>4000</v>
      </c>
      <c r="F79" s="17" t="s">
        <v>148</v>
      </c>
      <c r="G79" s="17" t="s">
        <v>193</v>
      </c>
      <c r="H79" s="58" t="s">
        <v>201</v>
      </c>
      <c r="I79" s="53"/>
      <c r="J79" s="16"/>
    </row>
    <row r="80" spans="1:14" s="19" customFormat="1" ht="18.75" customHeight="1" thickTop="1" thickBot="1" x14ac:dyDescent="0.3">
      <c r="A80" s="106" t="s">
        <v>161</v>
      </c>
      <c r="B80" s="107"/>
      <c r="C80" s="107"/>
      <c r="D80" s="152"/>
      <c r="E80" s="37">
        <f>E79</f>
        <v>4000</v>
      </c>
      <c r="F80" s="54"/>
      <c r="G80" s="84"/>
      <c r="H80" s="54"/>
      <c r="I80" s="55"/>
      <c r="J80" s="56"/>
    </row>
    <row r="81" spans="1:13" s="19" customFormat="1" ht="21.75" customHeight="1" thickTop="1" x14ac:dyDescent="0.25">
      <c r="A81" s="101" t="s">
        <v>207</v>
      </c>
      <c r="B81" s="102" t="s">
        <v>318</v>
      </c>
      <c r="C81" s="34" t="s">
        <v>273</v>
      </c>
      <c r="D81" s="35" t="s">
        <v>96</v>
      </c>
      <c r="E81" s="50">
        <v>8700</v>
      </c>
      <c r="F81" s="16" t="s">
        <v>148</v>
      </c>
      <c r="G81" s="16" t="s">
        <v>193</v>
      </c>
      <c r="H81" s="17" t="s">
        <v>26</v>
      </c>
      <c r="I81" s="18" t="s">
        <v>276</v>
      </c>
      <c r="J81" s="16" t="s">
        <v>150</v>
      </c>
    </row>
    <row r="82" spans="1:13" s="19" customFormat="1" ht="21" customHeight="1" thickBot="1" x14ac:dyDescent="0.3">
      <c r="A82" s="101" t="s">
        <v>113</v>
      </c>
      <c r="B82" s="102" t="s">
        <v>319</v>
      </c>
      <c r="C82" s="34" t="s">
        <v>205</v>
      </c>
      <c r="D82" s="35" t="s">
        <v>159</v>
      </c>
      <c r="E82" s="36">
        <v>4000</v>
      </c>
      <c r="F82" s="16" t="s">
        <v>148</v>
      </c>
      <c r="G82" s="16" t="s">
        <v>193</v>
      </c>
      <c r="H82" s="17" t="s">
        <v>26</v>
      </c>
      <c r="I82" s="52"/>
      <c r="J82" s="16" t="s">
        <v>150</v>
      </c>
    </row>
    <row r="83" spans="1:13" s="19" customFormat="1" ht="19.5" customHeight="1" thickTop="1" thickBot="1" x14ac:dyDescent="0.3">
      <c r="A83" s="106" t="s">
        <v>160</v>
      </c>
      <c r="B83" s="107"/>
      <c r="C83" s="107"/>
      <c r="D83" s="107"/>
      <c r="E83" s="97">
        <f>SUM(E81:E82)</f>
        <v>12700</v>
      </c>
      <c r="F83" s="151"/>
      <c r="G83" s="151"/>
      <c r="H83" s="151"/>
      <c r="I83" s="151"/>
      <c r="J83" s="151"/>
      <c r="K83" s="95"/>
      <c r="L83" s="95"/>
      <c r="M83" s="95"/>
    </row>
    <row r="84" spans="1:13" s="19" customFormat="1" ht="45.75" customHeight="1" thickTop="1" x14ac:dyDescent="0.25">
      <c r="A84" s="101" t="s">
        <v>116</v>
      </c>
      <c r="B84" s="88" t="s">
        <v>330</v>
      </c>
      <c r="C84" s="34" t="s">
        <v>255</v>
      </c>
      <c r="D84" s="44" t="s">
        <v>175</v>
      </c>
      <c r="E84" s="36">
        <v>9300</v>
      </c>
      <c r="F84" s="15" t="s">
        <v>213</v>
      </c>
      <c r="G84" s="16" t="s">
        <v>193</v>
      </c>
      <c r="H84" s="17" t="s">
        <v>12</v>
      </c>
      <c r="I84" s="59"/>
      <c r="J84" s="16" t="s">
        <v>198</v>
      </c>
      <c r="K84" s="96"/>
      <c r="L84" s="95"/>
      <c r="M84" s="95"/>
    </row>
    <row r="85" spans="1:13" s="19" customFormat="1" ht="39.75" customHeight="1" thickBot="1" x14ac:dyDescent="0.3">
      <c r="A85" s="101" t="s">
        <v>119</v>
      </c>
      <c r="B85" s="88" t="s">
        <v>338</v>
      </c>
      <c r="C85" s="34" t="s">
        <v>256</v>
      </c>
      <c r="D85" s="44" t="s">
        <v>257</v>
      </c>
      <c r="E85" s="36">
        <v>2900</v>
      </c>
      <c r="F85" s="15" t="s">
        <v>213</v>
      </c>
      <c r="G85" s="16" t="s">
        <v>193</v>
      </c>
      <c r="H85" s="17" t="s">
        <v>12</v>
      </c>
      <c r="I85" s="59"/>
      <c r="J85" s="16" t="s">
        <v>198</v>
      </c>
    </row>
    <row r="86" spans="1:13" s="19" customFormat="1" ht="21" customHeight="1" thickTop="1" thickBot="1" x14ac:dyDescent="0.3">
      <c r="A86" s="106" t="s">
        <v>164</v>
      </c>
      <c r="B86" s="107"/>
      <c r="C86" s="107"/>
      <c r="D86" s="107"/>
      <c r="E86" s="37">
        <f>SUM(E84:E85)</f>
        <v>12200</v>
      </c>
      <c r="F86" s="46"/>
      <c r="G86" s="46"/>
      <c r="H86" s="46"/>
      <c r="I86" s="60"/>
      <c r="J86" s="16"/>
    </row>
    <row r="87" spans="1:13" s="19" customFormat="1" ht="18.75" customHeight="1" thickTop="1" x14ac:dyDescent="0.25">
      <c r="A87" s="109" t="s">
        <v>254</v>
      </c>
      <c r="B87" s="107"/>
      <c r="C87" s="108"/>
      <c r="D87" s="35"/>
      <c r="E87" s="50">
        <f>E69+E73+E78+E80+E83+E86</f>
        <v>181940</v>
      </c>
      <c r="F87" s="122"/>
      <c r="G87" s="122"/>
      <c r="H87" s="122"/>
      <c r="I87" s="122"/>
      <c r="J87" s="123"/>
    </row>
    <row r="88" spans="1:13" s="19" customFormat="1" ht="24.75" customHeight="1" x14ac:dyDescent="0.25">
      <c r="A88" s="101" t="s">
        <v>122</v>
      </c>
      <c r="B88" s="102" t="s">
        <v>320</v>
      </c>
      <c r="C88" s="51" t="s">
        <v>100</v>
      </c>
      <c r="D88" s="35" t="s">
        <v>101</v>
      </c>
      <c r="E88" s="32">
        <v>19000</v>
      </c>
      <c r="F88" s="16" t="s">
        <v>148</v>
      </c>
      <c r="G88" s="16" t="s">
        <v>193</v>
      </c>
      <c r="H88" s="17" t="s">
        <v>111</v>
      </c>
      <c r="I88" s="61"/>
      <c r="J88" s="16"/>
    </row>
    <row r="89" spans="1:13" s="69" customFormat="1" ht="21" customHeight="1" x14ac:dyDescent="0.25">
      <c r="A89" s="62" t="s">
        <v>167</v>
      </c>
      <c r="B89" s="92" t="s">
        <v>321</v>
      </c>
      <c r="C89" s="63" t="s">
        <v>258</v>
      </c>
      <c r="D89" s="64" t="s">
        <v>144</v>
      </c>
      <c r="E89" s="65">
        <v>31000</v>
      </c>
      <c r="F89" s="66"/>
      <c r="G89" s="66" t="s">
        <v>193</v>
      </c>
      <c r="H89" s="66" t="s">
        <v>26</v>
      </c>
      <c r="I89" s="67"/>
      <c r="J89" s="68"/>
    </row>
    <row r="90" spans="1:13" s="69" customFormat="1" ht="21" customHeight="1" x14ac:dyDescent="0.25">
      <c r="A90" s="62" t="s">
        <v>127</v>
      </c>
      <c r="B90" s="92" t="s">
        <v>322</v>
      </c>
      <c r="C90" s="63" t="s">
        <v>106</v>
      </c>
      <c r="D90" s="64" t="s">
        <v>145</v>
      </c>
      <c r="E90" s="65">
        <v>19500</v>
      </c>
      <c r="F90" s="68"/>
      <c r="G90" s="68" t="s">
        <v>193</v>
      </c>
      <c r="H90" s="66" t="s">
        <v>26</v>
      </c>
      <c r="I90" s="67"/>
      <c r="J90" s="68"/>
    </row>
    <row r="91" spans="1:13" s="19" customFormat="1" ht="18.75" customHeight="1" thickBot="1" x14ac:dyDescent="0.3">
      <c r="A91" s="101" t="s">
        <v>199</v>
      </c>
      <c r="B91" s="102" t="s">
        <v>323</v>
      </c>
      <c r="C91" s="51" t="s">
        <v>107</v>
      </c>
      <c r="D91" s="35" t="s">
        <v>156</v>
      </c>
      <c r="E91" s="36">
        <v>1600</v>
      </c>
      <c r="F91" s="16" t="s">
        <v>148</v>
      </c>
      <c r="G91" s="17" t="s">
        <v>193</v>
      </c>
      <c r="H91" s="17" t="s">
        <v>26</v>
      </c>
      <c r="I91" s="59"/>
      <c r="J91" s="16"/>
    </row>
    <row r="92" spans="1:13" s="19" customFormat="1" ht="18" customHeight="1" thickTop="1" thickBot="1" x14ac:dyDescent="0.3">
      <c r="A92" s="106" t="s">
        <v>108</v>
      </c>
      <c r="B92" s="107"/>
      <c r="C92" s="107"/>
      <c r="D92" s="107"/>
      <c r="E92" s="37">
        <f>SUM(E88:E91)</f>
        <v>71100</v>
      </c>
      <c r="F92" s="113"/>
      <c r="G92" s="114"/>
      <c r="H92" s="114"/>
      <c r="I92" s="114"/>
      <c r="J92" s="115"/>
    </row>
    <row r="93" spans="1:13" s="19" customFormat="1" ht="31.5" customHeight="1" thickTop="1" x14ac:dyDescent="0.25">
      <c r="A93" s="104" t="s">
        <v>109</v>
      </c>
      <c r="B93" s="104"/>
      <c r="C93" s="104"/>
      <c r="D93" s="104"/>
      <c r="E93" s="105"/>
      <c r="F93" s="104"/>
      <c r="G93" s="104"/>
      <c r="H93" s="104"/>
      <c r="I93" s="104"/>
      <c r="J93" s="104"/>
    </row>
    <row r="94" spans="1:13" s="19" customFormat="1" ht="18" customHeight="1" x14ac:dyDescent="0.25">
      <c r="A94" s="48" t="s">
        <v>129</v>
      </c>
      <c r="B94" s="102" t="s">
        <v>324</v>
      </c>
      <c r="C94" s="34" t="s">
        <v>179</v>
      </c>
      <c r="D94" s="35" t="s">
        <v>180</v>
      </c>
      <c r="E94" s="32">
        <v>1600</v>
      </c>
      <c r="F94" s="16" t="s">
        <v>148</v>
      </c>
      <c r="G94" s="17" t="s">
        <v>193</v>
      </c>
      <c r="H94" s="17" t="s">
        <v>111</v>
      </c>
      <c r="I94" s="18" t="s">
        <v>246</v>
      </c>
      <c r="J94" s="16"/>
    </row>
    <row r="95" spans="1:13" s="19" customFormat="1" ht="20.25" customHeight="1" x14ac:dyDescent="0.25">
      <c r="A95" s="45" t="s">
        <v>132</v>
      </c>
      <c r="B95" s="102" t="s">
        <v>325</v>
      </c>
      <c r="C95" s="34" t="s">
        <v>200</v>
      </c>
      <c r="D95" s="35" t="s">
        <v>178</v>
      </c>
      <c r="E95" s="32">
        <v>8160</v>
      </c>
      <c r="F95" s="16" t="s">
        <v>148</v>
      </c>
      <c r="G95" s="17" t="s">
        <v>193</v>
      </c>
      <c r="H95" s="17" t="s">
        <v>111</v>
      </c>
      <c r="I95" s="18" t="s">
        <v>246</v>
      </c>
      <c r="J95" s="16"/>
    </row>
    <row r="96" spans="1:13" s="19" customFormat="1" ht="17.25" customHeight="1" x14ac:dyDescent="0.25">
      <c r="A96" s="45" t="s">
        <v>133</v>
      </c>
      <c r="B96" s="102" t="s">
        <v>326</v>
      </c>
      <c r="C96" s="34" t="s">
        <v>364</v>
      </c>
      <c r="D96" s="44" t="s">
        <v>271</v>
      </c>
      <c r="E96" s="32">
        <v>5040</v>
      </c>
      <c r="F96" s="16" t="s">
        <v>148</v>
      </c>
      <c r="G96" s="17" t="s">
        <v>193</v>
      </c>
      <c r="H96" s="17" t="s">
        <v>111</v>
      </c>
      <c r="I96" s="18" t="s">
        <v>246</v>
      </c>
      <c r="J96" s="16"/>
    </row>
    <row r="97" spans="1:10" s="19" customFormat="1" ht="16.5" customHeight="1" x14ac:dyDescent="0.25">
      <c r="A97" s="45" t="s">
        <v>134</v>
      </c>
      <c r="B97" s="102" t="s">
        <v>327</v>
      </c>
      <c r="C97" s="34" t="s">
        <v>270</v>
      </c>
      <c r="D97" s="35" t="s">
        <v>177</v>
      </c>
      <c r="E97" s="36">
        <v>4000</v>
      </c>
      <c r="F97" s="16" t="s">
        <v>148</v>
      </c>
      <c r="G97" s="17" t="s">
        <v>193</v>
      </c>
      <c r="H97" s="17" t="s">
        <v>111</v>
      </c>
      <c r="I97" s="18" t="s">
        <v>246</v>
      </c>
      <c r="J97" s="16"/>
    </row>
    <row r="98" spans="1:10" s="19" customFormat="1" ht="21" customHeight="1" thickBot="1" x14ac:dyDescent="0.3">
      <c r="A98" s="45" t="s">
        <v>135</v>
      </c>
      <c r="B98" s="102" t="s">
        <v>328</v>
      </c>
      <c r="C98" s="34" t="s">
        <v>269</v>
      </c>
      <c r="D98" s="44" t="s">
        <v>272</v>
      </c>
      <c r="E98" s="36">
        <v>21040</v>
      </c>
      <c r="F98" s="16" t="s">
        <v>148</v>
      </c>
      <c r="G98" s="17" t="s">
        <v>193</v>
      </c>
      <c r="H98" s="57" t="s">
        <v>274</v>
      </c>
      <c r="I98" s="18" t="s">
        <v>246</v>
      </c>
      <c r="J98" s="16"/>
    </row>
    <row r="99" spans="1:10" s="19" customFormat="1" ht="30.95" customHeight="1" thickTop="1" thickBot="1" x14ac:dyDescent="0.3">
      <c r="A99" s="116" t="s">
        <v>114</v>
      </c>
      <c r="B99" s="117"/>
      <c r="C99" s="117"/>
      <c r="D99" s="117"/>
      <c r="E99" s="37">
        <f>SUM(E94:E98)</f>
        <v>39840</v>
      </c>
      <c r="F99" s="113"/>
      <c r="G99" s="114"/>
      <c r="H99" s="114"/>
      <c r="I99" s="114"/>
      <c r="J99" s="115"/>
    </row>
    <row r="100" spans="1:10" s="19" customFormat="1" ht="24.95" customHeight="1" thickTop="1" x14ac:dyDescent="0.25">
      <c r="A100" s="104" t="s">
        <v>115</v>
      </c>
      <c r="B100" s="104"/>
      <c r="C100" s="104"/>
      <c r="D100" s="104"/>
      <c r="E100" s="105"/>
      <c r="F100" s="104"/>
      <c r="G100" s="104"/>
      <c r="H100" s="104"/>
      <c r="I100" s="104"/>
      <c r="J100" s="104"/>
    </row>
    <row r="101" spans="1:10" s="19" customFormat="1" ht="44.25" customHeight="1" x14ac:dyDescent="0.25">
      <c r="A101" s="48" t="s">
        <v>137</v>
      </c>
      <c r="B101" s="88" t="s">
        <v>339</v>
      </c>
      <c r="C101" s="23" t="s">
        <v>117</v>
      </c>
      <c r="D101" s="12" t="s">
        <v>118</v>
      </c>
      <c r="E101" s="32">
        <v>35000</v>
      </c>
      <c r="F101" s="15" t="s">
        <v>213</v>
      </c>
      <c r="G101" s="17" t="s">
        <v>193</v>
      </c>
      <c r="H101" s="17" t="s">
        <v>12</v>
      </c>
      <c r="I101" s="70"/>
      <c r="J101" s="16" t="s">
        <v>150</v>
      </c>
    </row>
    <row r="102" spans="1:10" s="19" customFormat="1" ht="42" customHeight="1" x14ac:dyDescent="0.25">
      <c r="A102" s="48" t="s">
        <v>138</v>
      </c>
      <c r="B102" s="88" t="s">
        <v>349</v>
      </c>
      <c r="C102" s="23" t="s">
        <v>120</v>
      </c>
      <c r="D102" s="12" t="s">
        <v>121</v>
      </c>
      <c r="E102" s="32">
        <v>35360</v>
      </c>
      <c r="F102" s="15" t="s">
        <v>213</v>
      </c>
      <c r="G102" s="17" t="s">
        <v>193</v>
      </c>
      <c r="H102" s="17" t="s">
        <v>12</v>
      </c>
      <c r="I102" s="70"/>
      <c r="J102" s="16" t="s">
        <v>150</v>
      </c>
    </row>
    <row r="103" spans="1:10" s="19" customFormat="1" ht="45" customHeight="1" thickBot="1" x14ac:dyDescent="0.3">
      <c r="A103" s="48" t="s">
        <v>140</v>
      </c>
      <c r="B103" s="88" t="s">
        <v>350</v>
      </c>
      <c r="C103" s="23" t="s">
        <v>162</v>
      </c>
      <c r="D103" s="12" t="s">
        <v>163</v>
      </c>
      <c r="E103" s="36">
        <v>1240</v>
      </c>
      <c r="F103" s="15" t="s">
        <v>213</v>
      </c>
      <c r="G103" s="16" t="s">
        <v>193</v>
      </c>
      <c r="H103" s="17" t="s">
        <v>12</v>
      </c>
      <c r="I103" s="70"/>
      <c r="J103" s="16" t="s">
        <v>150</v>
      </c>
    </row>
    <row r="104" spans="1:10" s="19" customFormat="1" ht="18" customHeight="1" thickTop="1" thickBot="1" x14ac:dyDescent="0.3">
      <c r="A104" s="118" t="s">
        <v>123</v>
      </c>
      <c r="B104" s="119"/>
      <c r="C104" s="119"/>
      <c r="D104" s="119"/>
      <c r="E104" s="37">
        <f>SUM(E101:E103)</f>
        <v>71600</v>
      </c>
      <c r="F104" s="113"/>
      <c r="G104" s="114"/>
      <c r="H104" s="114"/>
      <c r="I104" s="114"/>
      <c r="J104" s="115"/>
    </row>
    <row r="105" spans="1:10" s="19" customFormat="1" ht="18" customHeight="1" thickTop="1" x14ac:dyDescent="0.25">
      <c r="A105" s="104" t="s">
        <v>124</v>
      </c>
      <c r="B105" s="104"/>
      <c r="C105" s="104"/>
      <c r="D105" s="104"/>
      <c r="E105" s="105"/>
      <c r="F105" s="104"/>
      <c r="G105" s="104"/>
      <c r="H105" s="104"/>
      <c r="I105" s="104"/>
      <c r="J105" s="104"/>
    </row>
    <row r="106" spans="1:10" s="19" customFormat="1" ht="15.75" x14ac:dyDescent="0.25">
      <c r="A106" s="48" t="s">
        <v>142</v>
      </c>
      <c r="B106" s="102" t="s">
        <v>329</v>
      </c>
      <c r="C106" s="23" t="s">
        <v>125</v>
      </c>
      <c r="D106" s="12" t="s">
        <v>126</v>
      </c>
      <c r="E106" s="32">
        <v>5400</v>
      </c>
      <c r="F106" s="16" t="s">
        <v>148</v>
      </c>
      <c r="G106" s="17" t="s">
        <v>193</v>
      </c>
      <c r="H106" s="17" t="s">
        <v>111</v>
      </c>
      <c r="I106" s="71"/>
      <c r="J106" s="17"/>
    </row>
    <row r="107" spans="1:10" s="19" customFormat="1" ht="15.75" x14ac:dyDescent="0.25">
      <c r="A107" s="48" t="s">
        <v>143</v>
      </c>
      <c r="B107" s="102" t="s">
        <v>340</v>
      </c>
      <c r="C107" s="23" t="s">
        <v>155</v>
      </c>
      <c r="D107" s="12" t="s">
        <v>128</v>
      </c>
      <c r="E107" s="32">
        <v>3000</v>
      </c>
      <c r="F107" s="16" t="s">
        <v>148</v>
      </c>
      <c r="G107" s="17" t="s">
        <v>193</v>
      </c>
      <c r="H107" s="17" t="s">
        <v>26</v>
      </c>
      <c r="I107" s="71"/>
      <c r="J107" s="17" t="s">
        <v>150</v>
      </c>
    </row>
    <row r="108" spans="1:10" s="19" customFormat="1" ht="32.25" customHeight="1" x14ac:dyDescent="0.25">
      <c r="A108" s="48" t="s">
        <v>168</v>
      </c>
      <c r="B108" s="102" t="s">
        <v>341</v>
      </c>
      <c r="C108" s="23" t="s">
        <v>262</v>
      </c>
      <c r="D108" s="12" t="s">
        <v>212</v>
      </c>
      <c r="E108" s="32">
        <v>16000</v>
      </c>
      <c r="F108" s="16" t="s">
        <v>148</v>
      </c>
      <c r="G108" s="17" t="s">
        <v>193</v>
      </c>
      <c r="H108" s="57" t="s">
        <v>275</v>
      </c>
      <c r="I108" s="18"/>
      <c r="J108" s="17"/>
    </row>
    <row r="109" spans="1:10" s="19" customFormat="1" ht="25.5" x14ac:dyDescent="0.25">
      <c r="A109" s="48" t="s">
        <v>169</v>
      </c>
      <c r="B109" s="102" t="s">
        <v>342</v>
      </c>
      <c r="C109" s="23" t="s">
        <v>130</v>
      </c>
      <c r="D109" s="12" t="s">
        <v>131</v>
      </c>
      <c r="E109" s="32">
        <v>2600</v>
      </c>
      <c r="F109" s="16" t="s">
        <v>148</v>
      </c>
      <c r="G109" s="17" t="s">
        <v>193</v>
      </c>
      <c r="H109" s="17" t="s">
        <v>111</v>
      </c>
      <c r="I109" s="71"/>
      <c r="J109" s="17"/>
    </row>
    <row r="110" spans="1:10" s="19" customFormat="1" ht="25.5" x14ac:dyDescent="0.25">
      <c r="A110" s="48" t="s">
        <v>170</v>
      </c>
      <c r="B110" s="102" t="s">
        <v>343</v>
      </c>
      <c r="C110" s="23" t="s">
        <v>263</v>
      </c>
      <c r="D110" s="72" t="s">
        <v>259</v>
      </c>
      <c r="E110" s="32">
        <v>8000</v>
      </c>
      <c r="F110" s="16" t="s">
        <v>148</v>
      </c>
      <c r="G110" s="17" t="s">
        <v>193</v>
      </c>
      <c r="H110" s="17" t="s">
        <v>111</v>
      </c>
      <c r="I110" s="71"/>
      <c r="J110" s="17"/>
    </row>
    <row r="111" spans="1:10" s="19" customFormat="1" ht="25.5" x14ac:dyDescent="0.25">
      <c r="A111" s="48" t="s">
        <v>171</v>
      </c>
      <c r="B111" s="102" t="s">
        <v>344</v>
      </c>
      <c r="C111" s="23" t="s">
        <v>264</v>
      </c>
      <c r="D111" s="72" t="s">
        <v>259</v>
      </c>
      <c r="E111" s="32">
        <v>10200</v>
      </c>
      <c r="F111" s="16" t="s">
        <v>148</v>
      </c>
      <c r="G111" s="17"/>
      <c r="H111" s="17" t="s">
        <v>26</v>
      </c>
      <c r="I111" s="18" t="s">
        <v>276</v>
      </c>
      <c r="J111" s="17"/>
    </row>
    <row r="112" spans="1:10" s="69" customFormat="1" ht="25.5" x14ac:dyDescent="0.25">
      <c r="A112" s="48" t="s">
        <v>358</v>
      </c>
      <c r="B112" s="93" t="s">
        <v>345</v>
      </c>
      <c r="C112" s="73" t="s">
        <v>261</v>
      </c>
      <c r="D112" s="72" t="s">
        <v>259</v>
      </c>
      <c r="E112" s="74">
        <v>8000</v>
      </c>
      <c r="F112" s="68" t="s">
        <v>148</v>
      </c>
      <c r="G112" s="66" t="s">
        <v>193</v>
      </c>
      <c r="H112" s="66" t="s">
        <v>26</v>
      </c>
      <c r="I112" s="18" t="s">
        <v>276</v>
      </c>
      <c r="J112" s="66"/>
    </row>
    <row r="113" spans="1:10" s="19" customFormat="1" ht="38.25" x14ac:dyDescent="0.25">
      <c r="A113" s="48" t="s">
        <v>206</v>
      </c>
      <c r="B113" s="103" t="s">
        <v>346</v>
      </c>
      <c r="C113" s="23" t="s">
        <v>136</v>
      </c>
      <c r="D113" s="25" t="s">
        <v>259</v>
      </c>
      <c r="E113" s="75">
        <v>7000</v>
      </c>
      <c r="F113" s="16" t="s">
        <v>148</v>
      </c>
      <c r="G113" s="17" t="s">
        <v>193</v>
      </c>
      <c r="H113" s="17" t="s">
        <v>26</v>
      </c>
      <c r="I113" s="18" t="s">
        <v>276</v>
      </c>
      <c r="J113" s="17"/>
    </row>
    <row r="114" spans="1:10" s="19" customFormat="1" ht="25.5" x14ac:dyDescent="0.25">
      <c r="A114" s="48" t="s">
        <v>208</v>
      </c>
      <c r="B114" s="103" t="s">
        <v>347</v>
      </c>
      <c r="C114" s="23" t="s">
        <v>139</v>
      </c>
      <c r="D114" s="12">
        <v>35111400</v>
      </c>
      <c r="E114" s="75">
        <v>4000</v>
      </c>
      <c r="F114" s="16" t="s">
        <v>148</v>
      </c>
      <c r="G114" s="17" t="s">
        <v>193</v>
      </c>
      <c r="H114" s="17" t="s">
        <v>26</v>
      </c>
      <c r="I114" s="18" t="s">
        <v>276</v>
      </c>
      <c r="J114" s="17"/>
    </row>
    <row r="115" spans="1:10" s="19" customFormat="1" ht="25.5" x14ac:dyDescent="0.25">
      <c r="A115" s="48" t="s">
        <v>211</v>
      </c>
      <c r="B115" s="103" t="s">
        <v>348</v>
      </c>
      <c r="C115" s="23" t="s">
        <v>260</v>
      </c>
      <c r="D115" s="25" t="s">
        <v>259</v>
      </c>
      <c r="E115" s="75">
        <v>4400</v>
      </c>
      <c r="F115" s="16" t="s">
        <v>148</v>
      </c>
      <c r="G115" s="17" t="s">
        <v>193</v>
      </c>
      <c r="H115" s="17" t="s">
        <v>26</v>
      </c>
      <c r="I115" s="18" t="s">
        <v>276</v>
      </c>
      <c r="J115" s="17"/>
    </row>
    <row r="116" spans="1:10" s="19" customFormat="1" ht="26.25" thickBot="1" x14ac:dyDescent="0.3">
      <c r="A116" s="48" t="s">
        <v>355</v>
      </c>
      <c r="B116" s="102" t="s">
        <v>357</v>
      </c>
      <c r="C116" s="23" t="s">
        <v>265</v>
      </c>
      <c r="D116" s="72" t="s">
        <v>266</v>
      </c>
      <c r="E116" s="32">
        <v>9600</v>
      </c>
      <c r="F116" s="16" t="s">
        <v>148</v>
      </c>
      <c r="G116" s="17" t="s">
        <v>193</v>
      </c>
      <c r="H116" s="17" t="s">
        <v>111</v>
      </c>
      <c r="I116" s="71"/>
      <c r="J116" s="17"/>
    </row>
    <row r="117" spans="1:10" s="19" customFormat="1" ht="21" customHeight="1" thickTop="1" x14ac:dyDescent="0.25">
      <c r="A117" s="120" t="s">
        <v>141</v>
      </c>
      <c r="B117" s="121"/>
      <c r="C117" s="121"/>
      <c r="D117" s="121"/>
      <c r="E117" s="76">
        <f>SUM(E106:E116)</f>
        <v>78200</v>
      </c>
      <c r="F117" s="122"/>
      <c r="G117" s="122"/>
      <c r="H117" s="122"/>
      <c r="I117" s="122"/>
      <c r="J117" s="123"/>
    </row>
    <row r="118" spans="1:10" s="19" customFormat="1" x14ac:dyDescent="0.25">
      <c r="A118" s="149" t="s">
        <v>210</v>
      </c>
      <c r="B118" s="134"/>
      <c r="C118" s="134"/>
      <c r="D118" s="135"/>
      <c r="E118" s="77">
        <f>E36+E41+E45+E53+E57+E62+E65+E69+E73+E92+E99+E104+E117+E78+E83+E86+E80</f>
        <v>716000</v>
      </c>
      <c r="F118" s="78"/>
      <c r="G118" s="81"/>
      <c r="H118" s="79"/>
      <c r="I118" s="80"/>
      <c r="J118" s="81"/>
    </row>
    <row r="119" spans="1:10" x14ac:dyDescent="0.25">
      <c r="E119" s="6"/>
      <c r="F119" s="7"/>
    </row>
    <row r="120" spans="1:10" x14ac:dyDescent="0.25">
      <c r="G120" s="124" t="s">
        <v>149</v>
      </c>
      <c r="H120" s="124"/>
      <c r="I120" s="124"/>
      <c r="J120" s="124"/>
    </row>
    <row r="121" spans="1:10" x14ac:dyDescent="0.25">
      <c r="F121" s="3"/>
      <c r="G121" s="124" t="s">
        <v>365</v>
      </c>
      <c r="H121" s="124"/>
      <c r="I121" s="124"/>
      <c r="J121" s="124"/>
    </row>
    <row r="124" spans="1:10" x14ac:dyDescent="0.25">
      <c r="B124" s="111"/>
      <c r="C124" s="112"/>
      <c r="D124" s="112"/>
      <c r="E124" s="112"/>
      <c r="F124" s="112"/>
      <c r="G124" s="112"/>
      <c r="H124" s="112"/>
      <c r="I124" s="112"/>
    </row>
    <row r="126" spans="1:10" x14ac:dyDescent="0.25">
      <c r="F126" s="110"/>
      <c r="G126" s="110"/>
      <c r="H126" s="110"/>
      <c r="I126" s="110"/>
    </row>
    <row r="127" spans="1:10" ht="6.75" customHeight="1" x14ac:dyDescent="0.25"/>
    <row r="128" spans="1:10" x14ac:dyDescent="0.25">
      <c r="F128" s="110"/>
      <c r="G128" s="110"/>
      <c r="H128" s="110"/>
      <c r="I128" s="110"/>
    </row>
    <row r="131" spans="5:5" x14ac:dyDescent="0.25">
      <c r="E131" s="6"/>
    </row>
  </sheetData>
  <mergeCells count="63">
    <mergeCell ref="J19:J25"/>
    <mergeCell ref="I19:I25"/>
    <mergeCell ref="A46:J46"/>
    <mergeCell ref="H19:H25"/>
    <mergeCell ref="G19:G25"/>
    <mergeCell ref="A41:D41"/>
    <mergeCell ref="A36:D36"/>
    <mergeCell ref="A45:D45"/>
    <mergeCell ref="A53:D53"/>
    <mergeCell ref="F36:J36"/>
    <mergeCell ref="F41:J41"/>
    <mergeCell ref="F45:J45"/>
    <mergeCell ref="F53:J53"/>
    <mergeCell ref="A37:J37"/>
    <mergeCell ref="A42:J42"/>
    <mergeCell ref="M70:N70"/>
    <mergeCell ref="A69:D69"/>
    <mergeCell ref="A73:D73"/>
    <mergeCell ref="F92:J92"/>
    <mergeCell ref="F83:J83"/>
    <mergeCell ref="F87:J87"/>
    <mergeCell ref="A80:D80"/>
    <mergeCell ref="A83:D83"/>
    <mergeCell ref="A86:D86"/>
    <mergeCell ref="A92:D92"/>
    <mergeCell ref="A66:J66"/>
    <mergeCell ref="F62:J62"/>
    <mergeCell ref="A118:D118"/>
    <mergeCell ref="A63:J63"/>
    <mergeCell ref="A62:D62"/>
    <mergeCell ref="A65:D65"/>
    <mergeCell ref="G121:J121"/>
    <mergeCell ref="G120:J120"/>
    <mergeCell ref="A57:D57"/>
    <mergeCell ref="F57:J57"/>
    <mergeCell ref="A1:H1"/>
    <mergeCell ref="A2:D2"/>
    <mergeCell ref="A4:C4"/>
    <mergeCell ref="B5:I5"/>
    <mergeCell ref="A8:J8"/>
    <mergeCell ref="A3:B3"/>
    <mergeCell ref="D14:J14"/>
    <mergeCell ref="F15:F17"/>
    <mergeCell ref="I15:I17"/>
    <mergeCell ref="H15:H17"/>
    <mergeCell ref="G15:G17"/>
    <mergeCell ref="F19:F25"/>
    <mergeCell ref="A58:J58"/>
    <mergeCell ref="A54:J54"/>
    <mergeCell ref="A78:C78"/>
    <mergeCell ref="A87:C87"/>
    <mergeCell ref="F128:I128"/>
    <mergeCell ref="A93:J93"/>
    <mergeCell ref="A100:J100"/>
    <mergeCell ref="A105:J105"/>
    <mergeCell ref="B124:I124"/>
    <mergeCell ref="F126:I126"/>
    <mergeCell ref="F99:J99"/>
    <mergeCell ref="F104:J104"/>
    <mergeCell ref="A99:D99"/>
    <mergeCell ref="A104:D104"/>
    <mergeCell ref="A117:D117"/>
    <mergeCell ref="F117:J117"/>
  </mergeCells>
  <phoneticPr fontId="29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korisnik547</dc:creator>
  <cp:lastModifiedBy>KORISNIK</cp:lastModifiedBy>
  <cp:lastPrinted>2025-12-17T12:44:40Z</cp:lastPrinted>
  <dcterms:created xsi:type="dcterms:W3CDTF">2021-12-03T15:40:00Z</dcterms:created>
  <dcterms:modified xsi:type="dcterms:W3CDTF">2025-12-17T12:44:42Z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1033-11.2.0.8668</vt:lpwstr>
  </property>
</Properties>
</file>