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BB94DDC-286D-489C-8AF6-6C5509B5FE45}" xr6:coauthVersionLast="36" xr6:coauthVersionMax="36" xr10:uidLastSave="{00000000-0000-0000-0000-000000000000}"/>
  <bookViews>
    <workbookView xWindow="0" yWindow="0" windowWidth="17970" windowHeight="5520" xr2:uid="{00000000-000D-0000-FFFF-FFFF00000000}"/>
  </bookViews>
  <sheets>
    <sheet name="2022" sheetId="2" r:id="rId1"/>
  </sheets>
  <definedNames>
    <definedName name="_FiltarBaze" localSheetId="0" hidden="1">'2022'!$A$11:$O$41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J39" i="2"/>
  <c r="J31" i="2"/>
  <c r="J21" i="2"/>
  <c r="J37" i="2"/>
  <c r="J29" i="2"/>
  <c r="J17" i="2"/>
  <c r="J34" i="2"/>
  <c r="J22" i="2"/>
  <c r="J15" i="2"/>
  <c r="J26" i="2"/>
  <c r="J28" i="2"/>
  <c r="J33" i="2"/>
  <c r="J32" i="2"/>
  <c r="J35" i="2" l="1"/>
  <c r="J38" i="2"/>
  <c r="J40" i="2"/>
  <c r="K12" i="2"/>
</calcChain>
</file>

<file path=xl/sharedStrings.xml><?xml version="1.0" encoding="utf-8"?>
<sst xmlns="http://schemas.openxmlformats.org/spreadsheetml/2006/main" count="202" uniqueCount="132">
  <si>
    <t>OIB: 86792006248; MB: 3217205; ŽIRO RAČUN: IBAN HR15240200611000941707</t>
  </si>
  <si>
    <r>
      <t xml:space="preserve">        </t>
    </r>
    <r>
      <rPr>
        <sz val="10"/>
        <color rgb="FF0000FF"/>
        <rFont val="Calibri"/>
        <family val="2"/>
        <charset val="238"/>
      </rPr>
      <t>http://www.dom-dubrava.hr/</t>
    </r>
    <r>
      <rPr>
        <sz val="10"/>
        <color rgb="FF000000"/>
        <rFont val="Calibri"/>
        <family val="2"/>
        <charset val="238"/>
      </rPr>
      <t xml:space="preserve">; e-adresa: </t>
    </r>
    <r>
      <rPr>
        <sz val="10"/>
        <color rgb="FF0000FF"/>
        <rFont val="Calibri"/>
        <family val="2"/>
        <charset val="238"/>
      </rPr>
      <t>dom-dubrava@dom-dubrava.hr</t>
    </r>
  </si>
  <si>
    <t>tel. 01/2851-552; fax: 01/2914-700</t>
  </si>
  <si>
    <t>R.br.</t>
  </si>
  <si>
    <t>Evidencijski broj nabave</t>
  </si>
  <si>
    <t>Predmet nabave</t>
  </si>
  <si>
    <t>CPV</t>
  </si>
  <si>
    <t>Vrsta provedenog postupka javne nabave</t>
  </si>
  <si>
    <t>Naziv i OIB ugovaratelja</t>
  </si>
  <si>
    <t>Datum sklapanja ugovora o javnoj nabavi</t>
  </si>
  <si>
    <t xml:space="preserve">Rok na koji je sklopljen ugovor o javnoj nabavi </t>
  </si>
  <si>
    <t>Iznos PDV-a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</si>
  <si>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[kn] s PDV-om</t>
    </r>
  </si>
  <si>
    <t xml:space="preserve">Konačni datum izvršenja ugovora </t>
  </si>
  <si>
    <r>
      <t xml:space="preserve">Konačni iznos isplaćen na temelju ugovora o javnoj nabavi </t>
    </r>
    <r>
      <rPr>
        <sz val="11"/>
        <rFont val="Calibri"/>
        <family val="2"/>
        <charset val="238"/>
      </rPr>
      <t>[kn] bez PDV-a</t>
    </r>
  </si>
  <si>
    <r>
      <t xml:space="preserve">Konačni iznos isplaćen na temelju ugovora o javnoj nabavi </t>
    </r>
    <r>
      <rPr>
        <sz val="11"/>
        <color theme="1"/>
        <rFont val="Calibri"/>
        <family val="2"/>
        <charset val="238"/>
      </rPr>
      <t>[kn] s PDV-om</t>
    </r>
  </si>
  <si>
    <t>Obrazloženje ako je konačni iznos veći od ugovorenog</t>
  </si>
  <si>
    <t>Nabava šećera i srodnih proizvoda</t>
  </si>
  <si>
    <t>15830000-5</t>
  </si>
  <si>
    <t>jednostavna nabava</t>
  </si>
  <si>
    <t>AGRODALM d.o.o., OIB:80649374262</t>
  </si>
  <si>
    <t>1 godina</t>
  </si>
  <si>
    <t>Nabava začina i začinskih sredstava</t>
  </si>
  <si>
    <t>15870000-7</t>
  </si>
  <si>
    <t>Nabava dezificijensa</t>
  </si>
  <si>
    <t>33140000-3</t>
  </si>
  <si>
    <t>AGS GASTRO SISTEMI, OIB:23864762694</t>
  </si>
  <si>
    <t>Nabava toaletnog papira, rupčića, ručnika i salveta</t>
  </si>
  <si>
    <t>33760000-5</t>
  </si>
  <si>
    <t>ALCA d.o.o., OIB:5835015102</t>
  </si>
  <si>
    <t>Nabava toaletnih proizvoda za njegu kože</t>
  </si>
  <si>
    <t>33711500-2</t>
  </si>
  <si>
    <t>Održavanje poslovne aplikacije Dogma</t>
  </si>
  <si>
    <t>72600000-6</t>
  </si>
  <si>
    <t>Aplikata d.o.o., OIB: 39701773487</t>
  </si>
  <si>
    <t>Obavljane stručnih poslova zaštite na radu i zaštite od požara</t>
  </si>
  <si>
    <t>80560000-7</t>
  </si>
  <si>
    <t>Dekra Croatia d.o.o. OIB:77141602140</t>
  </si>
  <si>
    <t>30190000-7</t>
  </si>
  <si>
    <t>33700000-7</t>
  </si>
  <si>
    <t>ELBI MEDIKAL d.o.o., OIB:29971014676</t>
  </si>
  <si>
    <t>Podrška i održavanje programskih aplikacija u računovodstvu</t>
  </si>
  <si>
    <t>ENEL-Split d.o.o.,OIB: 34987217891</t>
  </si>
  <si>
    <t>50800000-3</t>
  </si>
  <si>
    <t xml:space="preserve">Nabava povrća i voća </t>
  </si>
  <si>
    <t>03200000-3</t>
  </si>
  <si>
    <t>Nabava duboko zamrznutih proizvoda</t>
  </si>
  <si>
    <t>15896000-5</t>
  </si>
  <si>
    <t>LEDO PLUS d.o.o., OIB:07179054100</t>
  </si>
  <si>
    <t>Nabava uredskog materijala</t>
  </si>
  <si>
    <t>LELUBA  d.o.o., OIB:21301493079</t>
  </si>
  <si>
    <t>Održavanje i servisiranje računalne opreme</t>
  </si>
  <si>
    <t>72200000-7</t>
  </si>
  <si>
    <t>LUCIANTE d.o.o., OIB:09770290691</t>
  </si>
  <si>
    <t>Nabava jaja</t>
  </si>
  <si>
    <t>03142500-3</t>
  </si>
  <si>
    <t>Nabava prerađenog voća i povrća</t>
  </si>
  <si>
    <t>15330000-0</t>
  </si>
  <si>
    <t>PODRAVKA d.d., OIB:18928523252</t>
  </si>
  <si>
    <t>Nabava raznih prehrambenih i osušenih proizvoda</t>
  </si>
  <si>
    <t>15890000-3</t>
  </si>
  <si>
    <t>Nabava sredstava za čišćenje (deterdženti, čistila i otopine)</t>
  </si>
  <si>
    <t>39830000-9</t>
  </si>
  <si>
    <t>SAPONIA d.d., OIB:37879152548</t>
  </si>
  <si>
    <t>Prijevoz i dostava gotovih obroka</t>
  </si>
  <si>
    <t>55521200-0</t>
  </si>
  <si>
    <t>Ustanova "Dobri dom" Grada Zagreba,OIB:70362197460</t>
  </si>
  <si>
    <t>Nabava mesnih proizvoda</t>
  </si>
  <si>
    <t>15130000-8</t>
  </si>
  <si>
    <t>VUGRINEC d.o.o., 43639861997</t>
  </si>
  <si>
    <t>Nabava mesa (svinjetina, junetina, janjetina)</t>
  </si>
  <si>
    <t>15110000-2</t>
  </si>
  <si>
    <t xml:space="preserve">Nabava mlinarskih proizvoda </t>
  </si>
  <si>
    <t>15610000-7</t>
  </si>
  <si>
    <t>ZAGREBAČKE PEKARNE KLARA d.d., OIB:76842508189</t>
  </si>
  <si>
    <t>Nabava  tjestenine</t>
  </si>
  <si>
    <t>Nabava medicinskog potrošnog materijala</t>
  </si>
  <si>
    <t>ZDRAVSTVENA USTANOVA LJEKARNA ŠEREMET  OIB:7463216103</t>
  </si>
  <si>
    <t>Nabava raznih lijekova i drugih medicinskih proizvoda</t>
  </si>
  <si>
    <t>33600000-6</t>
  </si>
  <si>
    <t>Nabava životinjskih i biljnih ulja i prerađevina</t>
  </si>
  <si>
    <t>15400000-2</t>
  </si>
  <si>
    <t>ZVIJEZDA plus d.o.o., OIB:63603498763</t>
  </si>
  <si>
    <t>Nabava pića</t>
  </si>
  <si>
    <t>15900000-7</t>
  </si>
  <si>
    <t>Ravnateljica:</t>
  </si>
  <si>
    <t>Milica Sučić, mag.soc.rada</t>
  </si>
  <si>
    <t>JN-2/2023</t>
  </si>
  <si>
    <r>
      <t xml:space="preserve">Iznos sklopljenog ugovora o javnoj nabavi </t>
    </r>
    <r>
      <rPr>
        <sz val="11"/>
        <color theme="1"/>
        <rFont val="Calibri"/>
        <family val="2"/>
        <charset val="238"/>
      </rPr>
      <t>[eur] bez PDV-a</t>
    </r>
  </si>
  <si>
    <t>JN-21/2023</t>
  </si>
  <si>
    <t>JN-22/2023</t>
  </si>
  <si>
    <t>JN-17/2023</t>
  </si>
  <si>
    <t>JN-8/2023</t>
  </si>
  <si>
    <t>JN-15/2023</t>
  </si>
  <si>
    <t>JN-14/2023</t>
  </si>
  <si>
    <t>JN-19/2023</t>
  </si>
  <si>
    <t>JN-10/2023</t>
  </si>
  <si>
    <t>JN-37/2023</t>
  </si>
  <si>
    <t>JN-16/2023</t>
  </si>
  <si>
    <t>JN-4/2023</t>
  </si>
  <si>
    <t>Nabava proizvoda za osobnu njegu (medicina)</t>
  </si>
  <si>
    <t>JN-6/2023</t>
  </si>
  <si>
    <t>JN-36/2023</t>
  </si>
  <si>
    <t>JN-11/2023</t>
  </si>
  <si>
    <t>JN-7/2023</t>
  </si>
  <si>
    <t>LUKAČ d.o.o., OIB:57376554546</t>
  </si>
  <si>
    <t>JN-9/2023</t>
  </si>
  <si>
    <t>JN-33/2023</t>
  </si>
  <si>
    <t>JN-5/2023</t>
  </si>
  <si>
    <t>JN-3/2023</t>
  </si>
  <si>
    <t>JN-12/2023</t>
  </si>
  <si>
    <t>JN-13/2023</t>
  </si>
  <si>
    <t>JN-41/2023</t>
  </si>
  <si>
    <t>JN-44/2022</t>
  </si>
  <si>
    <t>Servis Perković d.o.o. OIB:58187157652</t>
  </si>
  <si>
    <t>Odražavanje centralnog grijanja</t>
  </si>
  <si>
    <t>JN-27/2023</t>
  </si>
  <si>
    <t>JN-40/2023</t>
  </si>
  <si>
    <t xml:space="preserve">9 mjeseci </t>
  </si>
  <si>
    <t>JN-18/2023</t>
  </si>
  <si>
    <t>Razni proizvodi za održavanje higijene kućanstva</t>
  </si>
  <si>
    <t>39224000-8</t>
  </si>
  <si>
    <t>JN-20/2023</t>
  </si>
  <si>
    <t>AQUALI d.o.o., OIB: 42063327370</t>
  </si>
  <si>
    <t xml:space="preserve">Sredstva za čišćenje sanitarija, odstranjivanje masnoće i održavanje podova </t>
  </si>
  <si>
    <t>REGISTAR UGOVORA JEDNOSTAVNE  JAVNE NABAVE ZA 2023. GODINU</t>
  </si>
  <si>
    <t>JN-28/2023</t>
  </si>
  <si>
    <t>Popravak i održavanje rashladnih skupina/klima</t>
  </si>
  <si>
    <t>50730000-1</t>
  </si>
  <si>
    <t>JN-3b/2023</t>
  </si>
  <si>
    <t xml:space="preserve">6 mjeseci </t>
  </si>
  <si>
    <t>Na temelju članka 28. stavka 2. Zakona o javnoj nabavi (Narodne novine, 120/16, 114/22) naručitelj vodi: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</si>
</sst>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00FF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3" borderId="0" xfId="0" applyFill="1"/>
    <xf numFmtId="4" fontId="0" fillId="0" borderId="0" xfId="0" applyNumberForma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4" fontId="0" fillId="4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workbookViewId="0">
      <selection activeCell="E13" sqref="E13"/>
    </sheetView>
  </sheetViews>
  <sheetFormatPr defaultRowHeight="15" x14ac:dyDescent="0.25"/>
  <cols>
    <col min="1" max="1" width="4.140625" customWidth="1"/>
    <col min="2" max="2" width="12.7109375" customWidth="1"/>
    <col min="3" max="3" width="30.85546875" customWidth="1"/>
    <col min="4" max="4" width="12.28515625" customWidth="1"/>
    <col min="5" max="5" width="19.140625" customWidth="1"/>
    <col min="6" max="6" width="39.85546875" bestFit="1" customWidth="1"/>
    <col min="7" max="7" width="21.140625" customWidth="1"/>
    <col min="8" max="8" width="14.28515625" customWidth="1"/>
    <col min="9" max="9" width="15.85546875" customWidth="1"/>
    <col min="10" max="10" width="14.42578125" customWidth="1"/>
    <col min="11" max="11" width="15.7109375" customWidth="1"/>
    <col min="12" max="12" width="18.85546875" bestFit="1" customWidth="1"/>
    <col min="13" max="13" width="17.28515625" customWidth="1"/>
    <col min="14" max="14" width="17.7109375" customWidth="1"/>
    <col min="15" max="15" width="26.7109375" customWidth="1"/>
  </cols>
  <sheetData>
    <row r="1" spans="1:23" x14ac:dyDescent="0.25">
      <c r="A1" s="19" t="s">
        <v>0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  <c r="N1" s="20"/>
      <c r="O1" s="20"/>
      <c r="P1" s="1"/>
      <c r="Q1" s="1"/>
      <c r="R1" s="1"/>
      <c r="S1" s="1"/>
      <c r="T1" s="1"/>
      <c r="U1" s="1"/>
      <c r="V1" s="1"/>
      <c r="W1" s="1"/>
    </row>
    <row r="2" spans="1:23" x14ac:dyDescent="0.25">
      <c r="A2" s="19" t="s">
        <v>1</v>
      </c>
      <c r="B2" s="19"/>
      <c r="C2" s="19"/>
      <c r="D2" s="19"/>
      <c r="E2" s="19"/>
      <c r="F2" s="19"/>
      <c r="G2" s="19"/>
      <c r="H2" s="20"/>
      <c r="I2" s="20"/>
      <c r="J2" s="20"/>
      <c r="K2" s="20"/>
      <c r="L2" s="20"/>
      <c r="M2" s="20"/>
      <c r="N2" s="20"/>
      <c r="O2" s="20"/>
      <c r="P2" s="1"/>
      <c r="Q2" s="1"/>
      <c r="R2" s="1"/>
      <c r="S2" s="1"/>
      <c r="T2" s="1"/>
      <c r="U2" s="1"/>
      <c r="V2" s="1"/>
      <c r="W2" s="1"/>
    </row>
    <row r="3" spans="1:23" x14ac:dyDescent="0.25">
      <c r="A3" s="19" t="s">
        <v>2</v>
      </c>
      <c r="B3" s="19"/>
      <c r="C3" s="19"/>
      <c r="D3" s="19"/>
      <c r="E3" s="19"/>
      <c r="F3" s="19"/>
      <c r="G3" s="19"/>
      <c r="H3" s="20"/>
      <c r="I3" s="20"/>
      <c r="J3" s="20"/>
      <c r="K3" s="20"/>
      <c r="L3" s="20"/>
      <c r="M3" s="20"/>
      <c r="N3" s="20"/>
      <c r="O3" s="20"/>
      <c r="P3" s="1"/>
      <c r="Q3" s="1"/>
      <c r="R3" s="1"/>
      <c r="S3" s="1"/>
      <c r="T3" s="1"/>
      <c r="U3" s="1"/>
      <c r="V3" s="1"/>
      <c r="W3" s="1"/>
    </row>
    <row r="5" spans="1:23" x14ac:dyDescent="0.25">
      <c r="A5" s="21" t="s">
        <v>131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8" spans="1:23" ht="15" customHeight="1" x14ac:dyDescent="0.25">
      <c r="A8" s="22" t="s">
        <v>125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23" ht="1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</row>
    <row r="10" spans="1:2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3" ht="77.25" customHeight="1" x14ac:dyDescent="0.25">
      <c r="A11" s="3" t="s">
        <v>3</v>
      </c>
      <c r="B11" s="3" t="s">
        <v>4</v>
      </c>
      <c r="C11" s="4" t="s">
        <v>5</v>
      </c>
      <c r="D11" s="4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88</v>
      </c>
      <c r="J11" s="3" t="s">
        <v>11</v>
      </c>
      <c r="K11" s="3" t="s">
        <v>12</v>
      </c>
      <c r="L11" s="3" t="s">
        <v>13</v>
      </c>
      <c r="M11" s="5" t="s">
        <v>14</v>
      </c>
      <c r="N11" s="3" t="s">
        <v>15</v>
      </c>
      <c r="O11" s="3" t="s">
        <v>16</v>
      </c>
    </row>
    <row r="12" spans="1:23" s="6" customFormat="1" ht="45.75" customHeight="1" x14ac:dyDescent="0.25">
      <c r="A12" s="15">
        <v>1</v>
      </c>
      <c r="B12" s="11" t="s">
        <v>87</v>
      </c>
      <c r="C12" s="12" t="s">
        <v>24</v>
      </c>
      <c r="D12" s="12" t="s">
        <v>25</v>
      </c>
      <c r="E12" s="12" t="s">
        <v>19</v>
      </c>
      <c r="F12" s="12" t="s">
        <v>26</v>
      </c>
      <c r="G12" s="13">
        <v>44938</v>
      </c>
      <c r="H12" s="12" t="s">
        <v>21</v>
      </c>
      <c r="I12" s="14">
        <v>2457.8200000000002</v>
      </c>
      <c r="J12" s="14">
        <v>187.9</v>
      </c>
      <c r="K12" s="14">
        <f>SUM(I12:J12)</f>
        <v>2645.7200000000003</v>
      </c>
      <c r="L12" s="13">
        <v>45291</v>
      </c>
      <c r="M12" s="9"/>
      <c r="N12" s="9"/>
      <c r="O12" s="9"/>
    </row>
    <row r="13" spans="1:23" s="6" customFormat="1" ht="59.25" customHeight="1" x14ac:dyDescent="0.25">
      <c r="A13" s="15">
        <v>2</v>
      </c>
      <c r="B13" s="11" t="s">
        <v>109</v>
      </c>
      <c r="C13" s="12" t="s">
        <v>76</v>
      </c>
      <c r="D13" s="12" t="s">
        <v>25</v>
      </c>
      <c r="E13" s="12" t="s">
        <v>19</v>
      </c>
      <c r="F13" s="12" t="s">
        <v>77</v>
      </c>
      <c r="G13" s="13">
        <v>44943</v>
      </c>
      <c r="H13" s="12" t="s">
        <v>21</v>
      </c>
      <c r="I13" s="14">
        <v>2840.88</v>
      </c>
      <c r="J13" s="14">
        <v>710.22</v>
      </c>
      <c r="K13" s="14">
        <f t="shared" ref="K13:K41" si="0">SUM(I13:J13)</f>
        <v>3551.1000000000004</v>
      </c>
      <c r="L13" s="13">
        <v>45291</v>
      </c>
      <c r="M13" s="9"/>
      <c r="N13" s="9"/>
      <c r="O13" s="9"/>
    </row>
    <row r="14" spans="1:23" s="6" customFormat="1" ht="75.75" customHeight="1" x14ac:dyDescent="0.25">
      <c r="A14" s="15">
        <v>3</v>
      </c>
      <c r="B14" s="15" t="s">
        <v>129</v>
      </c>
      <c r="C14" s="12" t="s">
        <v>44</v>
      </c>
      <c r="D14" s="12" t="s">
        <v>45</v>
      </c>
      <c r="E14" s="12" t="s">
        <v>19</v>
      </c>
      <c r="F14" s="12" t="s">
        <v>20</v>
      </c>
      <c r="G14" s="13">
        <v>45121</v>
      </c>
      <c r="H14" s="15" t="s">
        <v>130</v>
      </c>
      <c r="I14" s="16">
        <v>19865.900000000001</v>
      </c>
      <c r="J14" s="14">
        <v>993.3</v>
      </c>
      <c r="K14" s="14">
        <f t="shared" si="0"/>
        <v>20859.2</v>
      </c>
      <c r="L14" s="13">
        <v>45291</v>
      </c>
      <c r="M14" s="8"/>
      <c r="N14" s="8"/>
      <c r="O14" s="8"/>
    </row>
    <row r="15" spans="1:23" s="6" customFormat="1" ht="60.75" customHeight="1" x14ac:dyDescent="0.25">
      <c r="A15" s="15">
        <v>4</v>
      </c>
      <c r="B15" s="15" t="s">
        <v>99</v>
      </c>
      <c r="C15" s="12" t="s">
        <v>100</v>
      </c>
      <c r="D15" s="12" t="s">
        <v>39</v>
      </c>
      <c r="E15" s="12" t="s">
        <v>19</v>
      </c>
      <c r="F15" s="12" t="s">
        <v>40</v>
      </c>
      <c r="G15" s="13">
        <v>44942</v>
      </c>
      <c r="H15" s="12" t="s">
        <v>21</v>
      </c>
      <c r="I15" s="14">
        <v>6024.65</v>
      </c>
      <c r="J15" s="14">
        <f>I15*0.25</f>
        <v>1506.1624999999999</v>
      </c>
      <c r="K15" s="14">
        <f t="shared" si="0"/>
        <v>7530.8125</v>
      </c>
      <c r="L15" s="13">
        <v>45291</v>
      </c>
      <c r="M15" s="9"/>
      <c r="N15" s="9"/>
      <c r="O15" s="9"/>
    </row>
    <row r="16" spans="1:23" s="6" customFormat="1" ht="30" x14ac:dyDescent="0.25">
      <c r="A16" s="15">
        <v>5</v>
      </c>
      <c r="B16" s="15" t="s">
        <v>108</v>
      </c>
      <c r="C16" s="12" t="s">
        <v>78</v>
      </c>
      <c r="D16" s="12" t="s">
        <v>79</v>
      </c>
      <c r="E16" s="12" t="s">
        <v>19</v>
      </c>
      <c r="F16" s="12" t="s">
        <v>77</v>
      </c>
      <c r="G16" s="13">
        <v>44942</v>
      </c>
      <c r="H16" s="12" t="s">
        <v>21</v>
      </c>
      <c r="I16" s="14">
        <v>1811.45</v>
      </c>
      <c r="J16" s="14">
        <v>338.03</v>
      </c>
      <c r="K16" s="14">
        <f t="shared" si="0"/>
        <v>2149.48</v>
      </c>
      <c r="L16" s="13">
        <v>45291</v>
      </c>
      <c r="M16" s="9"/>
      <c r="N16" s="9"/>
      <c r="O16" s="9"/>
    </row>
    <row r="17" spans="1:15" s="6" customFormat="1" ht="30" x14ac:dyDescent="0.25">
      <c r="A17" s="15">
        <v>6</v>
      </c>
      <c r="B17" s="15" t="s">
        <v>101</v>
      </c>
      <c r="C17" s="12" t="s">
        <v>46</v>
      </c>
      <c r="D17" s="12" t="s">
        <v>47</v>
      </c>
      <c r="E17" s="12" t="s">
        <v>19</v>
      </c>
      <c r="F17" s="12" t="s">
        <v>48</v>
      </c>
      <c r="G17" s="13">
        <v>44950</v>
      </c>
      <c r="H17" s="15" t="s">
        <v>21</v>
      </c>
      <c r="I17" s="16">
        <v>5694.1</v>
      </c>
      <c r="J17" s="14">
        <f>I17*0.25</f>
        <v>1423.5250000000001</v>
      </c>
      <c r="K17" s="14">
        <f t="shared" si="0"/>
        <v>7117.625</v>
      </c>
      <c r="L17" s="13">
        <v>45291</v>
      </c>
      <c r="M17" s="8"/>
      <c r="N17" s="8"/>
      <c r="O17" s="8"/>
    </row>
    <row r="18" spans="1:15" s="6" customFormat="1" x14ac:dyDescent="0.25">
      <c r="A18" s="15">
        <v>7</v>
      </c>
      <c r="B18" s="15" t="s">
        <v>104</v>
      </c>
      <c r="C18" s="15" t="s">
        <v>54</v>
      </c>
      <c r="D18" s="15" t="s">
        <v>55</v>
      </c>
      <c r="E18" s="12" t="s">
        <v>19</v>
      </c>
      <c r="F18" s="12" t="s">
        <v>105</v>
      </c>
      <c r="G18" s="13">
        <v>44942</v>
      </c>
      <c r="H18" s="15" t="s">
        <v>21</v>
      </c>
      <c r="I18" s="16">
        <v>2860</v>
      </c>
      <c r="J18" s="14">
        <v>148</v>
      </c>
      <c r="K18" s="14">
        <f t="shared" si="0"/>
        <v>3008</v>
      </c>
      <c r="L18" s="13">
        <v>45291</v>
      </c>
      <c r="M18" s="8"/>
      <c r="N18" s="8"/>
      <c r="O18" s="8"/>
    </row>
    <row r="19" spans="1:15" s="6" customFormat="1" x14ac:dyDescent="0.25">
      <c r="A19" s="15">
        <v>8</v>
      </c>
      <c r="B19" s="15" t="s">
        <v>92</v>
      </c>
      <c r="C19" s="12" t="s">
        <v>67</v>
      </c>
      <c r="D19" s="12" t="s">
        <v>68</v>
      </c>
      <c r="E19" s="12" t="s">
        <v>19</v>
      </c>
      <c r="F19" s="12" t="s">
        <v>69</v>
      </c>
      <c r="G19" s="13">
        <v>44938</v>
      </c>
      <c r="H19" s="12" t="s">
        <v>21</v>
      </c>
      <c r="I19" s="14">
        <v>20713.41</v>
      </c>
      <c r="J19" s="14">
        <v>4947.63</v>
      </c>
      <c r="K19" s="14">
        <f t="shared" si="0"/>
        <v>25661.040000000001</v>
      </c>
      <c r="L19" s="13">
        <v>45291</v>
      </c>
      <c r="M19" s="10"/>
      <c r="N19" s="9"/>
      <c r="O19" s="9"/>
    </row>
    <row r="20" spans="1:15" s="6" customFormat="1" ht="40.5" customHeight="1" x14ac:dyDescent="0.25">
      <c r="A20" s="15">
        <v>9</v>
      </c>
      <c r="B20" s="15" t="s">
        <v>106</v>
      </c>
      <c r="C20" s="12" t="s">
        <v>70</v>
      </c>
      <c r="D20" s="12" t="s">
        <v>71</v>
      </c>
      <c r="E20" s="12" t="s">
        <v>19</v>
      </c>
      <c r="F20" s="12" t="s">
        <v>69</v>
      </c>
      <c r="G20" s="13">
        <v>44938</v>
      </c>
      <c r="H20" s="12" t="s">
        <v>21</v>
      </c>
      <c r="I20" s="14">
        <v>26434.1</v>
      </c>
      <c r="J20" s="14">
        <v>1502.11</v>
      </c>
      <c r="K20" s="14">
        <f t="shared" si="0"/>
        <v>27936.21</v>
      </c>
      <c r="L20" s="13">
        <v>45291</v>
      </c>
      <c r="M20" s="9"/>
      <c r="N20" s="9"/>
      <c r="O20" s="9"/>
    </row>
    <row r="21" spans="1:15" s="6" customFormat="1" ht="31.5" customHeight="1" x14ac:dyDescent="0.25">
      <c r="A21" s="15">
        <v>10</v>
      </c>
      <c r="B21" s="15" t="s">
        <v>96</v>
      </c>
      <c r="C21" s="12" t="s">
        <v>72</v>
      </c>
      <c r="D21" s="12" t="s">
        <v>73</v>
      </c>
      <c r="E21" s="12" t="s">
        <v>19</v>
      </c>
      <c r="F21" s="12" t="s">
        <v>74</v>
      </c>
      <c r="G21" s="13">
        <v>44950</v>
      </c>
      <c r="H21" s="12" t="s">
        <v>21</v>
      </c>
      <c r="I21" s="14">
        <v>5687.6</v>
      </c>
      <c r="J21" s="14">
        <f>I21*0.25</f>
        <v>1421.9</v>
      </c>
      <c r="K21" s="14">
        <f t="shared" si="0"/>
        <v>7109.5</v>
      </c>
      <c r="L21" s="13">
        <v>45291</v>
      </c>
      <c r="M21" s="9"/>
      <c r="N21" s="9"/>
      <c r="O21" s="9"/>
    </row>
    <row r="22" spans="1:15" s="6" customFormat="1" ht="33.75" customHeight="1" x14ac:dyDescent="0.25">
      <c r="A22" s="15">
        <v>11</v>
      </c>
      <c r="B22" s="15" t="s">
        <v>103</v>
      </c>
      <c r="C22" s="12" t="s">
        <v>75</v>
      </c>
      <c r="D22" s="12" t="s">
        <v>73</v>
      </c>
      <c r="E22" s="12" t="s">
        <v>19</v>
      </c>
      <c r="F22" s="12" t="s">
        <v>74</v>
      </c>
      <c r="G22" s="13">
        <v>44938</v>
      </c>
      <c r="H22" s="15" t="s">
        <v>21</v>
      </c>
      <c r="I22" s="16">
        <v>3528.92</v>
      </c>
      <c r="J22" s="14">
        <f>I22*0.25</f>
        <v>882.23</v>
      </c>
      <c r="K22" s="14">
        <f t="shared" si="0"/>
        <v>4411.1499999999996</v>
      </c>
      <c r="L22" s="13">
        <v>45291</v>
      </c>
      <c r="M22" s="8"/>
      <c r="N22" s="8"/>
      <c r="O22" s="8"/>
    </row>
    <row r="23" spans="1:15" s="6" customFormat="1" ht="40.5" customHeight="1" x14ac:dyDescent="0.25">
      <c r="A23" s="15">
        <v>12</v>
      </c>
      <c r="B23" s="15" t="s">
        <v>110</v>
      </c>
      <c r="C23" s="12" t="s">
        <v>56</v>
      </c>
      <c r="D23" s="12" t="s">
        <v>57</v>
      </c>
      <c r="E23" s="12" t="s">
        <v>19</v>
      </c>
      <c r="F23" s="12" t="s">
        <v>58</v>
      </c>
      <c r="G23" s="13">
        <v>44942</v>
      </c>
      <c r="H23" s="15" t="s">
        <v>21</v>
      </c>
      <c r="I23" s="16">
        <v>6869.78</v>
      </c>
      <c r="J23" s="14">
        <v>1717.45</v>
      </c>
      <c r="K23" s="14">
        <f t="shared" si="0"/>
        <v>8587.23</v>
      </c>
      <c r="L23" s="13">
        <v>45291</v>
      </c>
      <c r="M23" s="8"/>
      <c r="N23" s="8"/>
      <c r="O23" s="8"/>
    </row>
    <row r="24" spans="1:15" s="6" customFormat="1" ht="30" x14ac:dyDescent="0.25">
      <c r="A24" s="15">
        <v>13</v>
      </c>
      <c r="B24" s="15" t="s">
        <v>111</v>
      </c>
      <c r="C24" s="12" t="s">
        <v>59</v>
      </c>
      <c r="D24" s="12" t="s">
        <v>60</v>
      </c>
      <c r="E24" s="12" t="s">
        <v>19</v>
      </c>
      <c r="F24" s="12" t="s">
        <v>58</v>
      </c>
      <c r="G24" s="13">
        <v>44942</v>
      </c>
      <c r="H24" s="15" t="s">
        <v>21</v>
      </c>
      <c r="I24" s="16">
        <v>5270.27</v>
      </c>
      <c r="J24" s="14">
        <v>1190.17</v>
      </c>
      <c r="K24" s="14">
        <f t="shared" si="0"/>
        <v>6460.4400000000005</v>
      </c>
      <c r="L24" s="13">
        <v>45291</v>
      </c>
      <c r="M24" s="8"/>
      <c r="N24" s="8"/>
      <c r="O24" s="8"/>
    </row>
    <row r="25" spans="1:15" s="6" customFormat="1" ht="30" x14ac:dyDescent="0.25">
      <c r="A25" s="15">
        <v>14</v>
      </c>
      <c r="B25" s="15" t="s">
        <v>94</v>
      </c>
      <c r="C25" s="12" t="s">
        <v>17</v>
      </c>
      <c r="D25" s="12" t="s">
        <v>18</v>
      </c>
      <c r="E25" s="12" t="s">
        <v>19</v>
      </c>
      <c r="F25" s="12" t="s">
        <v>20</v>
      </c>
      <c r="G25" s="13">
        <v>44942</v>
      </c>
      <c r="H25" s="15" t="s">
        <v>21</v>
      </c>
      <c r="I25" s="16">
        <v>7339.18</v>
      </c>
      <c r="J25" s="14">
        <v>1834.8</v>
      </c>
      <c r="K25" s="14">
        <f t="shared" si="0"/>
        <v>9173.98</v>
      </c>
      <c r="L25" s="13">
        <v>45291</v>
      </c>
      <c r="M25" s="8"/>
      <c r="N25" s="8"/>
      <c r="O25" s="8"/>
    </row>
    <row r="26" spans="1:15" s="6" customFormat="1" ht="45.75" customHeight="1" x14ac:dyDescent="0.25">
      <c r="A26" s="15">
        <v>15</v>
      </c>
      <c r="B26" s="15" t="s">
        <v>93</v>
      </c>
      <c r="C26" s="12" t="s">
        <v>22</v>
      </c>
      <c r="D26" s="12" t="s">
        <v>23</v>
      </c>
      <c r="E26" s="12" t="s">
        <v>19</v>
      </c>
      <c r="F26" s="12" t="s">
        <v>20</v>
      </c>
      <c r="G26" s="13">
        <v>44942</v>
      </c>
      <c r="H26" s="15" t="s">
        <v>21</v>
      </c>
      <c r="I26" s="16">
        <v>2737</v>
      </c>
      <c r="J26" s="14">
        <f>I26*0.25</f>
        <v>684.25</v>
      </c>
      <c r="K26" s="14">
        <f t="shared" si="0"/>
        <v>3421.25</v>
      </c>
      <c r="L26" s="13">
        <v>45291</v>
      </c>
      <c r="M26" s="8"/>
      <c r="N26" s="8"/>
      <c r="O26" s="8"/>
    </row>
    <row r="27" spans="1:15" s="6" customFormat="1" ht="35.25" customHeight="1" x14ac:dyDescent="0.25">
      <c r="A27" s="15">
        <v>16</v>
      </c>
      <c r="B27" s="15" t="s">
        <v>98</v>
      </c>
      <c r="C27" s="12" t="s">
        <v>80</v>
      </c>
      <c r="D27" s="12" t="s">
        <v>81</v>
      </c>
      <c r="E27" s="12" t="s">
        <v>19</v>
      </c>
      <c r="F27" s="12" t="s">
        <v>82</v>
      </c>
      <c r="G27" s="13">
        <v>44938</v>
      </c>
      <c r="H27" s="15" t="s">
        <v>21</v>
      </c>
      <c r="I27" s="16">
        <v>8721.1</v>
      </c>
      <c r="J27" s="14">
        <v>436.06</v>
      </c>
      <c r="K27" s="14">
        <f t="shared" si="0"/>
        <v>9157.16</v>
      </c>
      <c r="L27" s="13">
        <v>45291</v>
      </c>
      <c r="M27" s="8"/>
      <c r="N27" s="8"/>
      <c r="O27" s="8"/>
    </row>
    <row r="28" spans="1:15" s="6" customFormat="1" ht="35.25" customHeight="1" x14ac:dyDescent="0.25">
      <c r="A28" s="15">
        <v>17</v>
      </c>
      <c r="B28" s="15" t="s">
        <v>91</v>
      </c>
      <c r="C28" s="12" t="s">
        <v>83</v>
      </c>
      <c r="D28" s="12" t="s">
        <v>84</v>
      </c>
      <c r="E28" s="12" t="s">
        <v>19</v>
      </c>
      <c r="F28" s="12" t="s">
        <v>20</v>
      </c>
      <c r="G28" s="13">
        <v>44942</v>
      </c>
      <c r="H28" s="12" t="s">
        <v>21</v>
      </c>
      <c r="I28" s="14">
        <v>1722.65</v>
      </c>
      <c r="J28" s="14">
        <f>I28*0.25</f>
        <v>430.66250000000002</v>
      </c>
      <c r="K28" s="14">
        <f t="shared" si="0"/>
        <v>2153.3125</v>
      </c>
      <c r="L28" s="13">
        <v>45291</v>
      </c>
      <c r="M28" s="9"/>
      <c r="N28" s="9"/>
      <c r="O28" s="9"/>
    </row>
    <row r="29" spans="1:15" s="6" customFormat="1" ht="35.25" customHeight="1" x14ac:dyDescent="0.25">
      <c r="A29" s="15">
        <v>18</v>
      </c>
      <c r="B29" s="15" t="s">
        <v>119</v>
      </c>
      <c r="C29" s="12" t="s">
        <v>120</v>
      </c>
      <c r="D29" s="12" t="s">
        <v>121</v>
      </c>
      <c r="E29" s="12" t="s">
        <v>19</v>
      </c>
      <c r="F29" s="12" t="s">
        <v>123</v>
      </c>
      <c r="G29" s="13">
        <v>44916</v>
      </c>
      <c r="H29" s="12" t="s">
        <v>21</v>
      </c>
      <c r="I29" s="14">
        <v>3587.47</v>
      </c>
      <c r="J29" s="14">
        <f>I29*0.25</f>
        <v>896.86749999999995</v>
      </c>
      <c r="K29" s="14">
        <f t="shared" si="0"/>
        <v>4484.3374999999996</v>
      </c>
      <c r="L29" s="13">
        <v>45291</v>
      </c>
      <c r="M29" s="9"/>
      <c r="N29" s="9"/>
      <c r="O29" s="9"/>
    </row>
    <row r="30" spans="1:15" s="6" customFormat="1" ht="33.75" customHeight="1" x14ac:dyDescent="0.25">
      <c r="A30" s="15">
        <v>19</v>
      </c>
      <c r="B30" s="15" t="s">
        <v>95</v>
      </c>
      <c r="C30" s="12" t="s">
        <v>61</v>
      </c>
      <c r="D30" s="12" t="s">
        <v>62</v>
      </c>
      <c r="E30" s="12" t="s">
        <v>19</v>
      </c>
      <c r="F30" s="12" t="s">
        <v>63</v>
      </c>
      <c r="G30" s="13">
        <v>44925</v>
      </c>
      <c r="H30" s="12" t="s">
        <v>21</v>
      </c>
      <c r="I30" s="14">
        <v>5827.65</v>
      </c>
      <c r="J30" s="14">
        <v>1208.03</v>
      </c>
      <c r="K30" s="14">
        <f t="shared" si="0"/>
        <v>7035.6799999999994</v>
      </c>
      <c r="L30" s="13">
        <v>45291</v>
      </c>
      <c r="M30" s="9"/>
      <c r="N30" s="9"/>
      <c r="O30" s="9"/>
    </row>
    <row r="31" spans="1:15" s="6" customFormat="1" ht="44.25" customHeight="1" x14ac:dyDescent="0.25">
      <c r="A31" s="15">
        <v>20</v>
      </c>
      <c r="B31" s="15" t="s">
        <v>122</v>
      </c>
      <c r="C31" s="12" t="s">
        <v>124</v>
      </c>
      <c r="D31" s="12" t="s">
        <v>62</v>
      </c>
      <c r="E31" s="12" t="s">
        <v>19</v>
      </c>
      <c r="F31" s="12" t="s">
        <v>123</v>
      </c>
      <c r="G31" s="13">
        <v>44916</v>
      </c>
      <c r="H31" s="12" t="s">
        <v>21</v>
      </c>
      <c r="I31" s="14">
        <v>1489.83</v>
      </c>
      <c r="J31" s="14">
        <f>I31*0.25</f>
        <v>372.45749999999998</v>
      </c>
      <c r="K31" s="14">
        <f t="shared" si="0"/>
        <v>1862.2874999999999</v>
      </c>
      <c r="L31" s="13">
        <v>45291</v>
      </c>
      <c r="M31" s="9"/>
      <c r="N31" s="9"/>
      <c r="O31" s="9"/>
    </row>
    <row r="32" spans="1:15" s="6" customFormat="1" ht="30" x14ac:dyDescent="0.25">
      <c r="A32" s="15">
        <v>21</v>
      </c>
      <c r="B32" s="15" t="s">
        <v>89</v>
      </c>
      <c r="C32" s="12" t="s">
        <v>27</v>
      </c>
      <c r="D32" s="12" t="s">
        <v>28</v>
      </c>
      <c r="E32" s="12" t="s">
        <v>19</v>
      </c>
      <c r="F32" s="12" t="s">
        <v>29</v>
      </c>
      <c r="G32" s="13">
        <v>44916</v>
      </c>
      <c r="H32" s="12" t="s">
        <v>21</v>
      </c>
      <c r="I32" s="14">
        <v>3696.09</v>
      </c>
      <c r="J32" s="14">
        <f>I32*0.25</f>
        <v>924.02250000000004</v>
      </c>
      <c r="K32" s="14">
        <f t="shared" si="0"/>
        <v>4620.1125000000002</v>
      </c>
      <c r="L32" s="13">
        <v>45291</v>
      </c>
      <c r="M32" s="9"/>
      <c r="N32" s="9"/>
      <c r="O32" s="9"/>
    </row>
    <row r="33" spans="1:15" s="6" customFormat="1" ht="36.75" customHeight="1" x14ac:dyDescent="0.25">
      <c r="A33" s="15">
        <v>22</v>
      </c>
      <c r="B33" s="15" t="s">
        <v>90</v>
      </c>
      <c r="C33" s="12" t="s">
        <v>30</v>
      </c>
      <c r="D33" s="12" t="s">
        <v>31</v>
      </c>
      <c r="E33" s="12" t="s">
        <v>19</v>
      </c>
      <c r="F33" s="12" t="s">
        <v>29</v>
      </c>
      <c r="G33" s="13">
        <v>44916</v>
      </c>
      <c r="H33" s="12" t="s">
        <v>21</v>
      </c>
      <c r="I33" s="14">
        <v>1007.85</v>
      </c>
      <c r="J33" s="14">
        <f>I33*0.25</f>
        <v>251.96250000000001</v>
      </c>
      <c r="K33" s="14">
        <f t="shared" si="0"/>
        <v>1259.8125</v>
      </c>
      <c r="L33" s="13">
        <v>45291</v>
      </c>
      <c r="M33" s="9"/>
      <c r="N33" s="9"/>
      <c r="O33" s="9"/>
    </row>
    <row r="34" spans="1:15" s="6" customFormat="1" ht="40.5" customHeight="1" x14ac:dyDescent="0.25">
      <c r="A34" s="15">
        <v>23</v>
      </c>
      <c r="B34" s="15" t="s">
        <v>116</v>
      </c>
      <c r="C34" s="12" t="s">
        <v>115</v>
      </c>
      <c r="D34" s="15" t="s">
        <v>43</v>
      </c>
      <c r="E34" s="12" t="s">
        <v>19</v>
      </c>
      <c r="F34" s="12" t="s">
        <v>114</v>
      </c>
      <c r="G34" s="13">
        <v>44959</v>
      </c>
      <c r="H34" s="15" t="s">
        <v>21</v>
      </c>
      <c r="I34" s="16">
        <v>4158</v>
      </c>
      <c r="J34" s="14">
        <f>I34*0.25</f>
        <v>1039.5</v>
      </c>
      <c r="K34" s="14">
        <f t="shared" si="0"/>
        <v>5197.5</v>
      </c>
      <c r="L34" s="13">
        <v>45291</v>
      </c>
      <c r="M34" s="8"/>
      <c r="N34" s="8"/>
      <c r="O34" s="8"/>
    </row>
    <row r="35" spans="1:15" s="6" customFormat="1" ht="41.25" customHeight="1" x14ac:dyDescent="0.25">
      <c r="A35" s="15">
        <v>24</v>
      </c>
      <c r="B35" s="15" t="s">
        <v>126</v>
      </c>
      <c r="C35" s="12" t="s">
        <v>127</v>
      </c>
      <c r="D35" s="15" t="s">
        <v>128</v>
      </c>
      <c r="E35" s="12" t="s">
        <v>19</v>
      </c>
      <c r="F35" s="12" t="s">
        <v>114</v>
      </c>
      <c r="G35" s="13">
        <v>44959</v>
      </c>
      <c r="H35" s="15" t="s">
        <v>21</v>
      </c>
      <c r="I35" s="16">
        <v>3232</v>
      </c>
      <c r="J35" s="14">
        <f>I35*0.25</f>
        <v>808</v>
      </c>
      <c r="K35" s="14">
        <f t="shared" si="0"/>
        <v>4040</v>
      </c>
      <c r="L35" s="13">
        <v>45291</v>
      </c>
      <c r="M35" s="8"/>
      <c r="N35" s="8"/>
      <c r="O35" s="8"/>
    </row>
    <row r="36" spans="1:15" s="6" customFormat="1" ht="45" customHeight="1" x14ac:dyDescent="0.25">
      <c r="A36" s="15">
        <v>25</v>
      </c>
      <c r="B36" s="15" t="s">
        <v>107</v>
      </c>
      <c r="C36" s="12" t="s">
        <v>49</v>
      </c>
      <c r="D36" s="12" t="s">
        <v>38</v>
      </c>
      <c r="E36" s="12" t="s">
        <v>19</v>
      </c>
      <c r="F36" s="12" t="s">
        <v>50</v>
      </c>
      <c r="G36" s="13">
        <v>44942</v>
      </c>
      <c r="H36" s="12" t="s">
        <v>21</v>
      </c>
      <c r="I36" s="14">
        <v>2103.14</v>
      </c>
      <c r="J36" s="14">
        <v>525.79</v>
      </c>
      <c r="K36" s="14">
        <f t="shared" si="0"/>
        <v>2628.93</v>
      </c>
      <c r="L36" s="13">
        <v>45291</v>
      </c>
      <c r="M36" s="9"/>
      <c r="N36" s="9"/>
      <c r="O36" s="9"/>
    </row>
    <row r="37" spans="1:15" s="6" customFormat="1" ht="45" customHeight="1" x14ac:dyDescent="0.25">
      <c r="A37" s="15">
        <v>26</v>
      </c>
      <c r="B37" s="15" t="s">
        <v>102</v>
      </c>
      <c r="C37" s="12" t="s">
        <v>51</v>
      </c>
      <c r="D37" s="15" t="s">
        <v>52</v>
      </c>
      <c r="E37" s="12" t="s">
        <v>19</v>
      </c>
      <c r="F37" s="12" t="s">
        <v>53</v>
      </c>
      <c r="G37" s="13">
        <v>44926</v>
      </c>
      <c r="H37" s="15" t="s">
        <v>21</v>
      </c>
      <c r="I37" s="16">
        <v>3185</v>
      </c>
      <c r="J37" s="14">
        <f>I37*0.25</f>
        <v>796.25</v>
      </c>
      <c r="K37" s="14">
        <f t="shared" si="0"/>
        <v>3981.25</v>
      </c>
      <c r="L37" s="13">
        <v>45291</v>
      </c>
      <c r="M37" s="8"/>
      <c r="N37" s="8"/>
      <c r="O37" s="8"/>
    </row>
    <row r="38" spans="1:15" s="6" customFormat="1" ht="45" customHeight="1" x14ac:dyDescent="0.25">
      <c r="A38" s="15">
        <v>27</v>
      </c>
      <c r="B38" s="15" t="s">
        <v>97</v>
      </c>
      <c r="C38" s="12" t="s">
        <v>41</v>
      </c>
      <c r="D38" s="15" t="s">
        <v>33</v>
      </c>
      <c r="E38" s="12" t="s">
        <v>19</v>
      </c>
      <c r="F38" s="12" t="s">
        <v>42</v>
      </c>
      <c r="G38" s="13">
        <v>44928</v>
      </c>
      <c r="H38" s="15" t="s">
        <v>21</v>
      </c>
      <c r="I38" s="16">
        <v>2280</v>
      </c>
      <c r="J38" s="14">
        <f>I38*0.25</f>
        <v>570</v>
      </c>
      <c r="K38" s="14">
        <f t="shared" si="0"/>
        <v>2850</v>
      </c>
      <c r="L38" s="13">
        <v>45291</v>
      </c>
      <c r="M38" s="8"/>
      <c r="N38" s="8"/>
      <c r="O38" s="8"/>
    </row>
    <row r="39" spans="1:15" s="6" customFormat="1" ht="45" customHeight="1" x14ac:dyDescent="0.25">
      <c r="A39" s="15">
        <v>28</v>
      </c>
      <c r="B39" s="15" t="s">
        <v>117</v>
      </c>
      <c r="C39" s="12" t="s">
        <v>64</v>
      </c>
      <c r="D39" s="15" t="s">
        <v>65</v>
      </c>
      <c r="E39" s="12" t="s">
        <v>19</v>
      </c>
      <c r="F39" s="12" t="s">
        <v>66</v>
      </c>
      <c r="G39" s="13">
        <v>45017</v>
      </c>
      <c r="H39" s="15" t="s">
        <v>118</v>
      </c>
      <c r="I39" s="16">
        <v>10600</v>
      </c>
      <c r="J39" s="14">
        <f>I39*0.25</f>
        <v>2650</v>
      </c>
      <c r="K39" s="14">
        <f t="shared" si="0"/>
        <v>13250</v>
      </c>
      <c r="L39" s="13">
        <v>45291</v>
      </c>
      <c r="M39" s="8"/>
      <c r="N39" s="8"/>
      <c r="O39" s="8"/>
    </row>
    <row r="40" spans="1:15" s="6" customFormat="1" ht="45" customHeight="1" x14ac:dyDescent="0.25">
      <c r="A40" s="15">
        <v>29</v>
      </c>
      <c r="B40" s="15" t="s">
        <v>112</v>
      </c>
      <c r="C40" s="12" t="s">
        <v>35</v>
      </c>
      <c r="D40" s="15" t="s">
        <v>36</v>
      </c>
      <c r="E40" s="12" t="s">
        <v>19</v>
      </c>
      <c r="F40" s="12" t="s">
        <v>37</v>
      </c>
      <c r="G40" s="13">
        <v>44928</v>
      </c>
      <c r="H40" s="15" t="s">
        <v>21</v>
      </c>
      <c r="I40" s="16">
        <v>3000</v>
      </c>
      <c r="J40" s="14">
        <f>I40*0.25</f>
        <v>750</v>
      </c>
      <c r="K40" s="14">
        <f t="shared" si="0"/>
        <v>3750</v>
      </c>
      <c r="L40" s="13">
        <v>45291</v>
      </c>
      <c r="M40" s="8"/>
      <c r="N40" s="8"/>
      <c r="O40" s="8"/>
    </row>
    <row r="41" spans="1:15" s="6" customFormat="1" ht="45" customHeight="1" x14ac:dyDescent="0.25">
      <c r="A41" s="15">
        <v>30</v>
      </c>
      <c r="B41" s="15" t="s">
        <v>113</v>
      </c>
      <c r="C41" s="12" t="s">
        <v>32</v>
      </c>
      <c r="D41" s="15" t="s">
        <v>33</v>
      </c>
      <c r="E41" s="12" t="s">
        <v>19</v>
      </c>
      <c r="F41" s="12" t="s">
        <v>34</v>
      </c>
      <c r="G41" s="13">
        <v>44930</v>
      </c>
      <c r="H41" s="15" t="s">
        <v>21</v>
      </c>
      <c r="I41" s="16">
        <v>3196.8</v>
      </c>
      <c r="J41" s="14">
        <v>799.2</v>
      </c>
      <c r="K41" s="14">
        <f t="shared" si="0"/>
        <v>3996</v>
      </c>
      <c r="L41" s="13">
        <v>45291</v>
      </c>
      <c r="M41" s="8"/>
      <c r="N41" s="8"/>
      <c r="O41" s="8"/>
    </row>
    <row r="42" spans="1:15" s="6" customFormat="1" ht="45" customHeight="1" x14ac:dyDescent="0.25"/>
    <row r="44" spans="1:15" x14ac:dyDescent="0.25">
      <c r="A44" s="17"/>
      <c r="B44" s="18"/>
      <c r="C44" s="18"/>
      <c r="I44" s="7"/>
      <c r="O44" t="s">
        <v>85</v>
      </c>
    </row>
    <row r="45" spans="1:15" x14ac:dyDescent="0.25">
      <c r="A45" s="17"/>
      <c r="B45" s="18"/>
      <c r="C45" s="18"/>
      <c r="O45" t="s">
        <v>86</v>
      </c>
    </row>
  </sheetData>
  <autoFilter ref="A11:O42" xr:uid="{00000000-0009-0000-0000-000000000000}">
    <sortState ref="A12:O42">
      <sortCondition ref="A11:A41"/>
    </sortState>
  </autoFilter>
  <mergeCells count="7">
    <mergeCell ref="A45:C45"/>
    <mergeCell ref="A1:O1"/>
    <mergeCell ref="A2:O2"/>
    <mergeCell ref="A3:O3"/>
    <mergeCell ref="A5:N5"/>
    <mergeCell ref="A8:O9"/>
    <mergeCell ref="A44:C44"/>
  </mergeCells>
  <pageMargins left="0.7" right="0.7" top="0.75" bottom="0.75" header="0.3" footer="0.3"/>
  <pageSetup paperSize="9" scale="5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Tomasec</dc:creator>
  <cp:lastModifiedBy>KORISNIK</cp:lastModifiedBy>
  <cp:lastPrinted>2024-02-28T11:16:05Z</cp:lastPrinted>
  <dcterms:created xsi:type="dcterms:W3CDTF">2023-04-26T10:49:12Z</dcterms:created>
  <dcterms:modified xsi:type="dcterms:W3CDTF">2024-02-28T11:45:35Z</dcterms:modified>
</cp:coreProperties>
</file>