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2025" sheetId="2" r:id="rId1"/>
  </sheets>
  <definedNames>
    <definedName name="_xlnm._FilterDatabase" localSheetId="0" hidden="1">'2025'!$A$11:$P$52</definedName>
    <definedName name="_FiltarBaze" localSheetId="0" hidden="1">'2025'!$A$11:$P$45</definedName>
    <definedName name="_xlnm.Print_Area" localSheetId="0">'2025'!$A$1:$P$52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<sst xmlns="http://schemas.openxmlformats.org/spreadsheetml/2006/main" count="415" uniqueCount="234">
  <si>
    <t>OIB: 86792006248; MB: 3217205; ŽIRO RAČUN: IBAN HR15240200611000941707</t>
  </si>
  <si>
    <r>
      <rPr>
        <sz val="10"/>
        <color rgb="FF000000"/>
        <rFont val="Calibri"/>
        <charset val="238"/>
      </rPr>
      <t xml:space="preserve">        </t>
    </r>
    <r>
      <rPr>
        <sz val="10"/>
        <color rgb="FF0000FF"/>
        <rFont val="Calibri"/>
        <charset val="238"/>
      </rPr>
      <t>http://www.dom-dubrava.hr/</t>
    </r>
    <r>
      <rPr>
        <sz val="10"/>
        <color rgb="FF000000"/>
        <rFont val="Calibri"/>
        <charset val="238"/>
      </rPr>
      <t xml:space="preserve">; e-adresa: </t>
    </r>
    <r>
      <rPr>
        <sz val="10"/>
        <color rgb="FF0000FF"/>
        <rFont val="Calibri"/>
        <charset val="238"/>
      </rPr>
      <t>dom-dubrava@dom-dubrava.hr</t>
    </r>
  </si>
  <si>
    <t>tel. 01/2851-552; fax: 01/2914-700</t>
  </si>
  <si>
    <t>Na temelju članka 28. stavka 2. Zakona o javnoj nabavi (Narodne novine, 120/16, 114/22) naručitelj vodi:</t>
  </si>
  <si>
    <t>REGISTAR UGOVORA JEDNOSTAVNE  JAVNE NABAVE ZA 2025. GODINU</t>
  </si>
  <si>
    <t>R.br.</t>
  </si>
  <si>
    <t>Evidencijski broj nabave</t>
  </si>
  <si>
    <t>Predmet nabave</t>
  </si>
  <si>
    <t>CPV</t>
  </si>
  <si>
    <t>Vrsta provedenog postupka javne nabave</t>
  </si>
  <si>
    <t>Naziv i OIB ugovaratelja</t>
  </si>
  <si>
    <t>Datum sklapanja ugovora o javnoj nabavi</t>
  </si>
  <si>
    <t xml:space="preserve">Rok na koji je sklopljen ugovor o javnoj nabavi </t>
  </si>
  <si>
    <r>
      <rPr>
        <sz val="11"/>
        <color theme="1"/>
        <rFont val="Calibri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[eur] bez PDV-a</t>
    </r>
  </si>
  <si>
    <t>Iznos PDV-a</t>
  </si>
  <si>
    <r>
      <rPr>
        <sz val="11"/>
        <color theme="1"/>
        <rFont val="Calibri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[kn] s PDV-om</t>
    </r>
  </si>
  <si>
    <t>Stupanje na snagu ugovora</t>
  </si>
  <si>
    <t xml:space="preserve">Konačni datum izvršenja ugovora </t>
  </si>
  <si>
    <r>
      <rPr>
        <sz val="11"/>
        <rFont val="Calibri"/>
        <charset val="238"/>
        <scheme val="minor"/>
      </rPr>
      <t xml:space="preserve">Konačni iznos isplaćen na temelju ugovora o javnoj nabavi </t>
    </r>
    <r>
      <rPr>
        <sz val="11"/>
        <rFont val="Calibri"/>
        <charset val="238"/>
      </rPr>
      <t>[kn] bez PDV-a</t>
    </r>
  </si>
  <si>
    <r>
      <rPr>
        <sz val="11"/>
        <color theme="1"/>
        <rFont val="Calibri"/>
        <charset val="238"/>
        <scheme val="minor"/>
      </rPr>
      <t xml:space="preserve">Konačni iznos isplaćen na temelju ugovora o javnoj nabavi </t>
    </r>
    <r>
      <rPr>
        <sz val="11"/>
        <color theme="1"/>
        <rFont val="Calibri"/>
        <charset val="238"/>
      </rPr>
      <t>[kn] s PDV-om</t>
    </r>
  </si>
  <si>
    <t>Obrazloženje ako je konačni iznos veći od ugovorenog</t>
  </si>
  <si>
    <t>1.</t>
  </si>
  <si>
    <t>JN-1/2025</t>
  </si>
  <si>
    <t>Riba- svježa ili rashlađena</t>
  </si>
  <si>
    <t>03311000-2</t>
  </si>
  <si>
    <t>jednostavna nabava</t>
  </si>
  <si>
    <t>Luma Ribarstvo d.o.o., OIB: 19740426546</t>
  </si>
  <si>
    <t>31.12.2024.</t>
  </si>
  <si>
    <t>1 godina</t>
  </si>
  <si>
    <t>01.01.2025.</t>
  </si>
  <si>
    <t>31.12.2025.</t>
  </si>
  <si>
    <t>2.</t>
  </si>
  <si>
    <t>JN-3/2025</t>
  </si>
  <si>
    <t>Nabava dezificijensa</t>
  </si>
  <si>
    <t>33140000-3</t>
  </si>
  <si>
    <t>ELBI MEDIKAL d.o.o., OIB:29971014676</t>
  </si>
  <si>
    <t>3.</t>
  </si>
  <si>
    <t>JN-4/2025</t>
  </si>
  <si>
    <t>Nabava medicinskog potrošnog materijala</t>
  </si>
  <si>
    <t>ZDRAVSTVENA USTANOVA LJEKARNA ŠVALJEK OIB:55832250129</t>
  </si>
  <si>
    <t>1.1.2025.</t>
  </si>
  <si>
    <t>4.</t>
  </si>
  <si>
    <t>JN-5/2025</t>
  </si>
  <si>
    <t>Nabava proizvoda za osobnu njegu (medicina)</t>
  </si>
  <si>
    <t>33700000-7</t>
  </si>
  <si>
    <t>5.</t>
  </si>
  <si>
    <t>JN-6/2025</t>
  </si>
  <si>
    <t>Nabava raznih lijekova i drugih medicinskih proizvoda</t>
  </si>
  <si>
    <t>33600000-6</t>
  </si>
  <si>
    <t>6.</t>
  </si>
  <si>
    <t>JN-7/2025</t>
  </si>
  <si>
    <t>Nabava duboko zamrznutih proizvoda</t>
  </si>
  <si>
    <t>15896000-5</t>
  </si>
  <si>
    <t>LEDO PLUS d.o.o., OIB:07179054100</t>
  </si>
  <si>
    <t>7.</t>
  </si>
  <si>
    <t>JN-8/2025</t>
  </si>
  <si>
    <t>Nabava jaja</t>
  </si>
  <si>
    <t>03142500-3</t>
  </si>
  <si>
    <t>LUKAČ d.o.o., OIB:57376554546</t>
  </si>
  <si>
    <t>8.</t>
  </si>
  <si>
    <t>JN-9/2025</t>
  </si>
  <si>
    <t xml:space="preserve">Nabava mlinarskih proizvoda </t>
  </si>
  <si>
    <t>15610000-7</t>
  </si>
  <si>
    <t>ZAGREBAČKE PEKARNE KLARA d.d., OIB:76842508189</t>
  </si>
  <si>
    <t>9.</t>
  </si>
  <si>
    <t>JN-10/2025</t>
  </si>
  <si>
    <t>Nabava  tjestenine</t>
  </si>
  <si>
    <t>10.</t>
  </si>
  <si>
    <t>JN-11/2025</t>
  </si>
  <si>
    <t>Nabava prerađenog voća i povrća</t>
  </si>
  <si>
    <t>15330000-0</t>
  </si>
  <si>
    <t>PODRAVKA d.d., OIB:18928523252</t>
  </si>
  <si>
    <t>11.</t>
  </si>
  <si>
    <t>JN-12/2025</t>
  </si>
  <si>
    <t>Nabava raznih prehrambenih i osušenih proizvoda</t>
  </si>
  <si>
    <t>15890000-3</t>
  </si>
  <si>
    <t>12.</t>
  </si>
  <si>
    <t>JN-13/2025</t>
  </si>
  <si>
    <t>Nabava šećera i srodnih proizvoda</t>
  </si>
  <si>
    <t>15830000-5</t>
  </si>
  <si>
    <t>AGRODALM d.o.o., OIB:80649374262</t>
  </si>
  <si>
    <t>13.</t>
  </si>
  <si>
    <t>JN-14/2025</t>
  </si>
  <si>
    <t>Nabava začina i začinskih sredstava</t>
  </si>
  <si>
    <t>15870000-7</t>
  </si>
  <si>
    <t>14.</t>
  </si>
  <si>
    <t>JN-15/2025</t>
  </si>
  <si>
    <t>Nabava životinjskih i biljnih ulja i prerađevina</t>
  </si>
  <si>
    <t>15400000-2</t>
  </si>
  <si>
    <t>ZVIJEZDA plus d.o.o., OIB:63603498763</t>
  </si>
  <si>
    <t>15.</t>
  </si>
  <si>
    <t>JN-16/2025</t>
  </si>
  <si>
    <t>Nabava pića</t>
  </si>
  <si>
    <t>15900000-7</t>
  </si>
  <si>
    <t>16.</t>
  </si>
  <si>
    <t>JN-17/2025</t>
  </si>
  <si>
    <t>Razni proizvodi za održavanje higijene i kućanstva</t>
  </si>
  <si>
    <t>39224000-8</t>
  </si>
  <si>
    <t>SIMPLY CLEVER d.o.o., OIB: 65019194525</t>
  </si>
  <si>
    <t>17.</t>
  </si>
  <si>
    <t>JN-18/2025</t>
  </si>
  <si>
    <t>Nabava sredstava za čišćenje (deterdženti, čistila i otopine)</t>
  </si>
  <si>
    <t>39830000-9</t>
  </si>
  <si>
    <t>SAPONIA d.d., OIB:37879152548</t>
  </si>
  <si>
    <t>18.</t>
  </si>
  <si>
    <t>JN-19/2025</t>
  </si>
  <si>
    <t xml:space="preserve">Sredstva za čišćenje sanitarija, odstranjivanje masnoće i održavanje podova </t>
  </si>
  <si>
    <t>19.</t>
  </si>
  <si>
    <t>JN-20/2025</t>
  </si>
  <si>
    <t>Nabava toaletnog papira, rupčića, ručnika i salveta</t>
  </si>
  <si>
    <t>33760000-5</t>
  </si>
  <si>
    <t>ALCA ZAGREB d.o.o., OIB:5835015102</t>
  </si>
  <si>
    <t>20.</t>
  </si>
  <si>
    <t>JN-21/2025</t>
  </si>
  <si>
    <t>Nabava toaletnih proizvoda za njegu kože</t>
  </si>
  <si>
    <t>33711500-2</t>
  </si>
  <si>
    <t>ALCA d.o.o., OIB:5835015102</t>
  </si>
  <si>
    <t>21.</t>
  </si>
  <si>
    <t>JN-23/2025</t>
  </si>
  <si>
    <t>Održavanje sustava ventilacije-kuhinja i prostora za pušenje</t>
  </si>
  <si>
    <t>50800000-3</t>
  </si>
  <si>
    <t>RVENT SERVIS  j.d.o.o, OIB:86026158001</t>
  </si>
  <si>
    <t>06.01.2025.</t>
  </si>
  <si>
    <t>22.</t>
  </si>
  <si>
    <t>JN-24/2025</t>
  </si>
  <si>
    <t>Servis solarnog sustava za pripremu tople vode</t>
  </si>
  <si>
    <t>Servis Perković d.o.o. OIB:58187157652</t>
  </si>
  <si>
    <t>23.</t>
  </si>
  <si>
    <t>JN-26/2025</t>
  </si>
  <si>
    <t>Odražavanje centralnog grijanja</t>
  </si>
  <si>
    <t>50800000-8</t>
  </si>
  <si>
    <t>24.</t>
  </si>
  <si>
    <t>JN-27/2025</t>
  </si>
  <si>
    <t>Popravak i održavanje rashladnih skupina/klima</t>
  </si>
  <si>
    <t>50730000-1</t>
  </si>
  <si>
    <t>25.</t>
  </si>
  <si>
    <t>JN-28/2025</t>
  </si>
  <si>
    <t>Održavanje opreme u kuhinji i praonici rublja</t>
  </si>
  <si>
    <t>Gastroprojekt d.o.o., OIB: 27493567293</t>
  </si>
  <si>
    <t>26.</t>
  </si>
  <si>
    <t>JN-34/2025</t>
  </si>
  <si>
    <t>Sistematski pregledi zaposlenika po Kolektivnom ugovoru</t>
  </si>
  <si>
    <t>85100000-0</t>
  </si>
  <si>
    <t>Ustanova za zdravstenu skrb Findri- Guštek, OIB: 72578062118</t>
  </si>
  <si>
    <t>21.7.2025.</t>
  </si>
  <si>
    <t>do kraja 2025.</t>
  </si>
  <si>
    <t>-</t>
  </si>
  <si>
    <t>27.</t>
  </si>
  <si>
    <t>JN-35/2025</t>
  </si>
  <si>
    <t>Servisiranje i održavanje računalne opreme</t>
  </si>
  <si>
    <t>72200000-7</t>
  </si>
  <si>
    <t>NUTRIT obrt za usluge, OIB: 31856238198</t>
  </si>
  <si>
    <t>28.</t>
  </si>
  <si>
    <t>JN-36/2025</t>
  </si>
  <si>
    <t>Podrška i održavanje programskih aplikacija u računovodstvu</t>
  </si>
  <si>
    <t>72600000-6</t>
  </si>
  <si>
    <t>ENEL-Split d.o.o.,OIB: 34987217891</t>
  </si>
  <si>
    <t>18.12.2024.</t>
  </si>
  <si>
    <t>29.</t>
  </si>
  <si>
    <t>JN-37/2025</t>
  </si>
  <si>
    <t>Nabava uredskog materijala</t>
  </si>
  <si>
    <t>30190000-7</t>
  </si>
  <si>
    <t>LELUBA  d.o.o., OIB:21301493079</t>
  </si>
  <si>
    <t>30.</t>
  </si>
  <si>
    <t>JN-38/2025</t>
  </si>
  <si>
    <t>Dijelovi, pribor i potrepštine za računala</t>
  </si>
  <si>
    <t>MARŠIĆ d.o.o., OIB: 73334529004</t>
  </si>
  <si>
    <t>31.</t>
  </si>
  <si>
    <t>JN-39/2023</t>
  </si>
  <si>
    <t>Prijevoz i dostava gotovih obroka</t>
  </si>
  <si>
    <t>55521200-0</t>
  </si>
  <si>
    <t>Izuzeto od primjene Zakona o javnoj nabavi po čl. 33. st. 1. t. 1 i čl. 34. ZJN</t>
  </si>
  <si>
    <t>Ustanova "Dobri dom" Grada Zagreba,OIB:70362197460</t>
  </si>
  <si>
    <t>17.12.2024.</t>
  </si>
  <si>
    <t>32.</t>
  </si>
  <si>
    <t>JN-40/2025</t>
  </si>
  <si>
    <t>Obavljane stručnih poslova zaštite na radu i zaštite od požara</t>
  </si>
  <si>
    <t>80560000-7</t>
  </si>
  <si>
    <t>Dekra Croatia d.o.o., OIB:77141602140</t>
  </si>
  <si>
    <t>33.</t>
  </si>
  <si>
    <t>JN-42/2025</t>
  </si>
  <si>
    <t>Intelektualne i osobne usluge</t>
  </si>
  <si>
    <t>79100000-5</t>
  </si>
  <si>
    <t>izuzeto od primjene zakona</t>
  </si>
  <si>
    <t>Sandra Šolaja, odvjetnica, OIB: 77653658560</t>
  </si>
  <si>
    <t>30.12.2024.</t>
  </si>
  <si>
    <t>34.</t>
  </si>
  <si>
    <t>JN-43/2025</t>
  </si>
  <si>
    <t>Održavanje poslovne aplikacije Dogma</t>
  </si>
  <si>
    <t>Aplikata d.o.o., OIB: 39701773487</t>
  </si>
  <si>
    <t>02.01.2025.</t>
  </si>
  <si>
    <t>35.</t>
  </si>
  <si>
    <t>JN-54/2025</t>
  </si>
  <si>
    <t>Uređaji, strojevi i oprema za ostale namjene</t>
  </si>
  <si>
    <t>29000000-9 </t>
  </si>
  <si>
    <t>narudžbenica umjesto ugovora</t>
  </si>
  <si>
    <t>16.4.2025.</t>
  </si>
  <si>
    <t>30.4.2025.</t>
  </si>
  <si>
    <t>36.</t>
  </si>
  <si>
    <t>JN-55/2025</t>
  </si>
  <si>
    <t>Prijevozna sredstva u cestovnom prometu</t>
  </si>
  <si>
    <t>34110000-1</t>
  </si>
  <si>
    <t>MAX AUTO d.o.o., OIB: 75071654985</t>
  </si>
  <si>
    <t>10.2.2025.</t>
  </si>
  <si>
    <t>18.3.2025.</t>
  </si>
  <si>
    <t>37.</t>
  </si>
  <si>
    <t>JN-56/2025</t>
  </si>
  <si>
    <t>Usluge posredovanja pri zapošljavanju osoba</t>
  </si>
  <si>
    <t>79610000-3</t>
  </si>
  <si>
    <t>WOS USLUGE j.d.o.o., OIB: 91526746931</t>
  </si>
  <si>
    <t>01.02.2025.</t>
  </si>
  <si>
    <t>1.2.2025.</t>
  </si>
  <si>
    <t>01.02.2026.</t>
  </si>
  <si>
    <t>38.</t>
  </si>
  <si>
    <t>JN-57/2025</t>
  </si>
  <si>
    <t>Izrada projekta i nacrta, procjena troškova</t>
  </si>
  <si>
    <t>71242000-6</t>
  </si>
  <si>
    <t>ARHITEKTURA BOLANČA d.o.o., OIB: 62737904112</t>
  </si>
  <si>
    <t>17.2.2025.</t>
  </si>
  <si>
    <t>39.</t>
  </si>
  <si>
    <t>JN-58/2025</t>
  </si>
  <si>
    <t>Sanacija instalacijskih vertikala</t>
  </si>
  <si>
    <t>45330000-9</t>
  </si>
  <si>
    <t>BENIĆ, vodoinstalaterski obrt, OIB: 35062225743</t>
  </si>
  <si>
    <t>izdana 5.6.2025.</t>
  </si>
  <si>
    <t>40.</t>
  </si>
  <si>
    <t>JN-59/2025</t>
  </si>
  <si>
    <t>Meso (svinjetina, junetina i janjetina)</t>
  </si>
  <si>
    <r>
      <rPr>
        <sz val="11"/>
        <color theme="1"/>
        <rFont val="Calibri"/>
        <charset val="238"/>
        <scheme val="minor"/>
      </rPr>
      <t>15110000-2</t>
    </r>
    <r>
      <rPr>
        <sz val="11"/>
        <color theme="1"/>
        <rFont val="Calibri"/>
        <charset val="238"/>
      </rPr>
      <t xml:space="preserve"> </t>
    </r>
  </si>
  <si>
    <t>VUGRINEC d.o.o., OIB: 43639861997</t>
  </si>
  <si>
    <t>ugovor</t>
  </si>
  <si>
    <t>16.9.2025.</t>
  </si>
  <si>
    <t>Ravnateljica:</t>
  </si>
  <si>
    <t>Jelena Mihelj, mag.soc.rada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</si>
</sst>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238"/>
      <scheme val="minor"/>
    </font>
    <font>
      <sz val="10"/>
      <color rgb="FF000000"/>
      <name val="Calibri"/>
      <charset val="238"/>
    </font>
    <font>
      <sz val="10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1"/>
      <name val="Calibri"/>
      <charset val="238"/>
      <scheme val="minor"/>
    </font>
    <font>
      <sz val="9"/>
      <color rgb="FF000000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FF"/>
      <name val="Calibri"/>
      <charset val="238"/>
    </font>
    <font>
      <sz val="11"/>
      <color theme="1"/>
      <name val="Calibri"/>
      <charset val="238"/>
    </font>
    <font>
      <sz val="11"/>
      <name val="Calibri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0" borderId="5" xfId="0" applyBorder="1"/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/>
    <xf numFmtId="0" fontId="0" fillId="3" borderId="7" xfId="0" applyFill="1" applyBorder="1" applyAlignment="1"/>
    <xf numFmtId="0" fontId="4" fillId="3" borderId="5" xfId="0" applyFon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58" fontId="0" fillId="4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4" borderId="5" xfId="0" applyNumberFormat="1" applyFont="1" applyFill="1" applyBorder="1" applyAlignment="1">
      <alignment horizontal="center" vertical="center" wrapText="1"/>
    </xf>
    <xf numFmtId="4" fontId="0" fillId="4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4" fontId="0" fillId="4" borderId="5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abSelected="1" topLeftCell="A39" workbookViewId="0">
      <selection activeCell="I51" sqref="I51"/>
    </sheetView>
  </sheetViews>
  <sheetFormatPr defaultColWidth="9" defaultRowHeight="15"/>
  <cols>
    <col min="1" max="1" width="4.14285714285714" customWidth="1"/>
    <col min="2" max="2" width="15.8571428571429" customWidth="1"/>
    <col min="3" max="3" width="31.4285714285714" customWidth="1"/>
    <col min="4" max="4" width="12.2857142857143" customWidth="1"/>
    <col min="5" max="5" width="19.1428571428571" customWidth="1"/>
    <col min="6" max="6" width="39.8571428571429" customWidth="1"/>
    <col min="7" max="7" width="21.1428571428571" customWidth="1"/>
    <col min="8" max="8" width="14.2857142857143" customWidth="1"/>
    <col min="9" max="9" width="15.8571428571429" customWidth="1"/>
    <col min="10" max="10" width="14.4285714285714" customWidth="1"/>
    <col min="11" max="12" width="15.7142857142857" customWidth="1"/>
    <col min="13" max="13" width="18.8571428571429" customWidth="1"/>
    <col min="14" max="14" width="17.2857142857143" customWidth="1"/>
    <col min="15" max="15" width="17.7142857142857" customWidth="1"/>
    <col min="16" max="16" width="26.7142857142857" customWidth="1"/>
  </cols>
  <sheetData>
    <row r="1" spans="1:24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29"/>
      <c r="R1" s="29"/>
      <c r="S1" s="29"/>
      <c r="T1" s="29"/>
      <c r="U1" s="29"/>
      <c r="V1" s="29"/>
      <c r="W1" s="29"/>
      <c r="X1" s="29"/>
    </row>
    <row r="2" spans="1:2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29"/>
      <c r="R2" s="29"/>
      <c r="S2" s="29"/>
      <c r="T2" s="29"/>
      <c r="U2" s="29"/>
      <c r="V2" s="29"/>
      <c r="W2" s="29"/>
      <c r="X2" s="29"/>
    </row>
    <row r="3" spans="1:24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29"/>
      <c r="R3" s="29"/>
      <c r="S3" s="29"/>
      <c r="T3" s="29"/>
      <c r="U3" s="29"/>
      <c r="V3" s="29"/>
      <c r="W3" s="29"/>
      <c r="X3" s="29"/>
    </row>
    <row r="5" spans="1:1">
      <c r="A5" t="s">
        <v>3</v>
      </c>
    </row>
    <row r="8" customHeight="1" spans="1:16">
      <c r="A8" s="4" t="s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7"/>
    </row>
    <row r="9" customHeight="1" spans="1:16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8"/>
    </row>
    <row r="10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77.25" customHeight="1" spans="1:16">
      <c r="A11" s="10" t="s">
        <v>5</v>
      </c>
      <c r="B11" s="10" t="s">
        <v>6</v>
      </c>
      <c r="C11" s="11" t="s">
        <v>7</v>
      </c>
      <c r="D11" s="11" t="s">
        <v>8</v>
      </c>
      <c r="E11" s="10" t="s">
        <v>9</v>
      </c>
      <c r="F11" s="10" t="s">
        <v>10</v>
      </c>
      <c r="G11" s="10" t="s">
        <v>11</v>
      </c>
      <c r="H11" s="10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10" t="s">
        <v>17</v>
      </c>
      <c r="N11" s="19" t="s">
        <v>18</v>
      </c>
      <c r="O11" s="10" t="s">
        <v>19</v>
      </c>
      <c r="P11" s="10" t="s">
        <v>20</v>
      </c>
    </row>
    <row r="12" customFormat="1" ht="77.25" customHeight="1" spans="1:16">
      <c r="A12" s="12" t="s">
        <v>21</v>
      </c>
      <c r="B12" s="12" t="s">
        <v>22</v>
      </c>
      <c r="C12" s="13" t="s">
        <v>23</v>
      </c>
      <c r="D12" s="13" t="s">
        <v>24</v>
      </c>
      <c r="E12" s="12" t="s">
        <v>25</v>
      </c>
      <c r="F12" s="12" t="s">
        <v>26</v>
      </c>
      <c r="G12" s="12" t="s">
        <v>27</v>
      </c>
      <c r="H12" s="12" t="s">
        <v>28</v>
      </c>
      <c r="I12" s="20">
        <v>14477.5</v>
      </c>
      <c r="J12" s="12">
        <v>723.88</v>
      </c>
      <c r="K12" s="20">
        <v>15201.38</v>
      </c>
      <c r="L12" s="12" t="s">
        <v>29</v>
      </c>
      <c r="M12" s="21" t="s">
        <v>30</v>
      </c>
      <c r="N12" s="22"/>
      <c r="O12" s="22"/>
      <c r="P12" s="22"/>
    </row>
    <row r="13" s="1" customFormat="1" ht="45.75" customHeight="1" spans="1:16">
      <c r="A13" s="14" t="s">
        <v>31</v>
      </c>
      <c r="B13" s="15" t="s">
        <v>32</v>
      </c>
      <c r="C13" s="12" t="s">
        <v>33</v>
      </c>
      <c r="D13" s="12" t="s">
        <v>34</v>
      </c>
      <c r="E13" s="12" t="s">
        <v>25</v>
      </c>
      <c r="F13" s="12" t="s">
        <v>35</v>
      </c>
      <c r="G13" s="12" t="s">
        <v>27</v>
      </c>
      <c r="H13" s="12" t="s">
        <v>28</v>
      </c>
      <c r="I13" s="23">
        <v>4869.98</v>
      </c>
      <c r="J13" s="23">
        <v>363.96</v>
      </c>
      <c r="K13" s="23">
        <v>5233.94</v>
      </c>
      <c r="L13" s="21" t="s">
        <v>29</v>
      </c>
      <c r="M13" s="21" t="s">
        <v>30</v>
      </c>
      <c r="N13" s="22"/>
      <c r="O13" s="22"/>
      <c r="P13" s="22"/>
    </row>
    <row r="14" s="1" customFormat="1" ht="59.25" customHeight="1" spans="1:16">
      <c r="A14" s="12" t="s">
        <v>36</v>
      </c>
      <c r="B14" s="15" t="s">
        <v>37</v>
      </c>
      <c r="C14" s="12" t="s">
        <v>38</v>
      </c>
      <c r="D14" s="12" t="s">
        <v>34</v>
      </c>
      <c r="E14" s="12" t="s">
        <v>25</v>
      </c>
      <c r="F14" s="12" t="s">
        <v>39</v>
      </c>
      <c r="G14" s="12" t="s">
        <v>27</v>
      </c>
      <c r="H14" s="12" t="s">
        <v>28</v>
      </c>
      <c r="I14" s="23">
        <v>14562.4</v>
      </c>
      <c r="J14" s="23">
        <v>3638.56</v>
      </c>
      <c r="K14" s="23">
        <v>18200.96</v>
      </c>
      <c r="L14" s="21" t="s">
        <v>40</v>
      </c>
      <c r="M14" s="21" t="s">
        <v>30</v>
      </c>
      <c r="N14" s="22"/>
      <c r="O14" s="22"/>
      <c r="P14" s="22"/>
    </row>
    <row r="15" s="1" customFormat="1" ht="60.75" customHeight="1" spans="1:16">
      <c r="A15" s="14" t="s">
        <v>41</v>
      </c>
      <c r="B15" s="14" t="s">
        <v>42</v>
      </c>
      <c r="C15" s="12" t="s">
        <v>43</v>
      </c>
      <c r="D15" s="12" t="s">
        <v>44</v>
      </c>
      <c r="E15" s="12" t="s">
        <v>25</v>
      </c>
      <c r="F15" s="12" t="s">
        <v>35</v>
      </c>
      <c r="G15" s="12" t="s">
        <v>27</v>
      </c>
      <c r="H15" s="12" t="s">
        <v>28</v>
      </c>
      <c r="I15" s="23">
        <v>1605.2</v>
      </c>
      <c r="J15" s="23">
        <f>I15*0.25</f>
        <v>401.3</v>
      </c>
      <c r="K15" s="23">
        <f t="shared" ref="K15:K45" si="0">SUM(I15:J15)</f>
        <v>2006.5</v>
      </c>
      <c r="L15" s="21" t="s">
        <v>40</v>
      </c>
      <c r="M15" s="21" t="s">
        <v>30</v>
      </c>
      <c r="N15" s="22"/>
      <c r="O15" s="22"/>
      <c r="P15" s="22"/>
    </row>
    <row r="16" s="1" customFormat="1" ht="33.75" customHeight="1" spans="1:16">
      <c r="A16" s="12" t="s">
        <v>45</v>
      </c>
      <c r="B16" s="14" t="s">
        <v>46</v>
      </c>
      <c r="C16" s="12" t="s">
        <v>47</v>
      </c>
      <c r="D16" s="12" t="s">
        <v>48</v>
      </c>
      <c r="E16" s="12" t="s">
        <v>25</v>
      </c>
      <c r="F16" s="12" t="s">
        <v>39</v>
      </c>
      <c r="G16" s="12" t="s">
        <v>27</v>
      </c>
      <c r="H16" s="12" t="s">
        <v>28</v>
      </c>
      <c r="I16" s="23">
        <v>7395.09</v>
      </c>
      <c r="J16" s="23">
        <v>1097</v>
      </c>
      <c r="K16" s="23">
        <f t="shared" si="0"/>
        <v>8492.09</v>
      </c>
      <c r="L16" s="21">
        <v>45658</v>
      </c>
      <c r="M16" s="21" t="s">
        <v>30</v>
      </c>
      <c r="N16" s="22"/>
      <c r="O16" s="22"/>
      <c r="P16" s="22"/>
    </row>
    <row r="17" s="1" customFormat="1" ht="30" spans="1:16">
      <c r="A17" s="12" t="s">
        <v>49</v>
      </c>
      <c r="B17" s="14" t="s">
        <v>50</v>
      </c>
      <c r="C17" s="12" t="s">
        <v>51</v>
      </c>
      <c r="D17" s="12" t="s">
        <v>52</v>
      </c>
      <c r="E17" s="12" t="s">
        <v>25</v>
      </c>
      <c r="F17" s="12" t="s">
        <v>53</v>
      </c>
      <c r="G17" s="12" t="s">
        <v>27</v>
      </c>
      <c r="H17" s="14" t="s">
        <v>28</v>
      </c>
      <c r="I17" s="24">
        <v>22108.3</v>
      </c>
      <c r="J17" s="23">
        <f>I17*0.25</f>
        <v>5527.075</v>
      </c>
      <c r="K17" s="23">
        <f t="shared" si="0"/>
        <v>27635.375</v>
      </c>
      <c r="L17" s="21" t="s">
        <v>40</v>
      </c>
      <c r="M17" s="21" t="s">
        <v>30</v>
      </c>
      <c r="N17" s="25"/>
      <c r="O17" s="25"/>
      <c r="P17" s="25"/>
    </row>
    <row r="18" s="1" customFormat="1" ht="26.25" customHeight="1" spans="1:16">
      <c r="A18" s="14" t="s">
        <v>54</v>
      </c>
      <c r="B18" s="14" t="s">
        <v>55</v>
      </c>
      <c r="C18" s="14" t="s">
        <v>56</v>
      </c>
      <c r="D18" s="14" t="s">
        <v>57</v>
      </c>
      <c r="E18" s="12" t="s">
        <v>25</v>
      </c>
      <c r="F18" s="12" t="s">
        <v>58</v>
      </c>
      <c r="G18" s="12" t="s">
        <v>27</v>
      </c>
      <c r="H18" s="14" t="s">
        <v>28</v>
      </c>
      <c r="I18" s="24">
        <v>5700</v>
      </c>
      <c r="J18" s="23">
        <v>285</v>
      </c>
      <c r="K18" s="23">
        <f t="shared" si="0"/>
        <v>5985</v>
      </c>
      <c r="L18" s="21">
        <v>45658</v>
      </c>
      <c r="M18" s="21" t="s">
        <v>30</v>
      </c>
      <c r="N18" s="25"/>
      <c r="O18" s="25"/>
      <c r="P18" s="25"/>
    </row>
    <row r="19" s="1" customFormat="1" ht="31.5" customHeight="1" spans="1:16">
      <c r="A19" s="12" t="s">
        <v>59</v>
      </c>
      <c r="B19" s="14" t="s">
        <v>60</v>
      </c>
      <c r="C19" s="12" t="s">
        <v>61</v>
      </c>
      <c r="D19" s="12" t="s">
        <v>62</v>
      </c>
      <c r="E19" s="12" t="s">
        <v>25</v>
      </c>
      <c r="F19" s="12" t="s">
        <v>63</v>
      </c>
      <c r="G19" s="12" t="s">
        <v>27</v>
      </c>
      <c r="H19" s="12" t="s">
        <v>28</v>
      </c>
      <c r="I19" s="23">
        <v>12728.25</v>
      </c>
      <c r="J19" s="23">
        <v>2666.07</v>
      </c>
      <c r="K19" s="23">
        <v>15175.92</v>
      </c>
      <c r="L19" s="21" t="s">
        <v>40</v>
      </c>
      <c r="M19" s="21" t="s">
        <v>30</v>
      </c>
      <c r="N19" s="22"/>
      <c r="O19" s="22"/>
      <c r="P19" s="22"/>
    </row>
    <row r="20" s="1" customFormat="1" ht="33.75" customHeight="1" spans="1:16">
      <c r="A20" s="14" t="s">
        <v>64</v>
      </c>
      <c r="B20" s="14" t="s">
        <v>65</v>
      </c>
      <c r="C20" s="12" t="s">
        <v>66</v>
      </c>
      <c r="D20" s="12" t="s">
        <v>62</v>
      </c>
      <c r="E20" s="12" t="s">
        <v>25</v>
      </c>
      <c r="F20" s="12" t="s">
        <v>63</v>
      </c>
      <c r="G20" s="12" t="s">
        <v>27</v>
      </c>
      <c r="H20" s="14" t="s">
        <v>28</v>
      </c>
      <c r="I20" s="24">
        <v>8476</v>
      </c>
      <c r="J20" s="23">
        <f>I20*0.25</f>
        <v>2119</v>
      </c>
      <c r="K20" s="23">
        <f t="shared" si="0"/>
        <v>10595</v>
      </c>
      <c r="L20" s="21" t="s">
        <v>40</v>
      </c>
      <c r="M20" s="21" t="s">
        <v>30</v>
      </c>
      <c r="N20" s="25"/>
      <c r="O20" s="25"/>
      <c r="P20" s="25"/>
    </row>
    <row r="21" s="1" customFormat="1" ht="40.5" customHeight="1" spans="1:16">
      <c r="A21" s="12" t="s">
        <v>67</v>
      </c>
      <c r="B21" s="14" t="s">
        <v>68</v>
      </c>
      <c r="C21" s="12" t="s">
        <v>69</v>
      </c>
      <c r="D21" s="12" t="s">
        <v>70</v>
      </c>
      <c r="E21" s="12" t="s">
        <v>25</v>
      </c>
      <c r="F21" s="12" t="s">
        <v>71</v>
      </c>
      <c r="G21" s="12" t="s">
        <v>27</v>
      </c>
      <c r="H21" s="14" t="s">
        <v>28</v>
      </c>
      <c r="I21" s="24">
        <v>16502.3</v>
      </c>
      <c r="J21" s="23">
        <v>4125.57</v>
      </c>
      <c r="K21" s="23">
        <f t="shared" si="0"/>
        <v>20627.87</v>
      </c>
      <c r="L21" s="21" t="s">
        <v>40</v>
      </c>
      <c r="M21" s="21" t="s">
        <v>30</v>
      </c>
      <c r="N21" s="25"/>
      <c r="O21" s="25"/>
      <c r="P21" s="25"/>
    </row>
    <row r="22" s="1" customFormat="1" ht="30" spans="1:16">
      <c r="A22" s="12" t="s">
        <v>72</v>
      </c>
      <c r="B22" s="14" t="s">
        <v>73</v>
      </c>
      <c r="C22" s="12" t="s">
        <v>74</v>
      </c>
      <c r="D22" s="12" t="s">
        <v>75</v>
      </c>
      <c r="E22" s="12" t="s">
        <v>25</v>
      </c>
      <c r="F22" s="12" t="s">
        <v>71</v>
      </c>
      <c r="G22" s="12" t="s">
        <v>27</v>
      </c>
      <c r="H22" s="14" t="s">
        <v>28</v>
      </c>
      <c r="I22" s="24">
        <v>11088.66</v>
      </c>
      <c r="J22" s="23">
        <v>2214.02</v>
      </c>
      <c r="K22" s="23">
        <f t="shared" si="0"/>
        <v>13302.68</v>
      </c>
      <c r="L22" s="21" t="s">
        <v>40</v>
      </c>
      <c r="M22" s="21" t="s">
        <v>30</v>
      </c>
      <c r="N22" s="25"/>
      <c r="O22" s="25"/>
      <c r="P22" s="25"/>
    </row>
    <row r="23" s="1" customFormat="1" spans="1:16">
      <c r="A23" s="12" t="s">
        <v>76</v>
      </c>
      <c r="B23" s="14" t="s">
        <v>77</v>
      </c>
      <c r="C23" s="12" t="s">
        <v>78</v>
      </c>
      <c r="D23" s="12" t="s">
        <v>79</v>
      </c>
      <c r="E23" s="12" t="s">
        <v>25</v>
      </c>
      <c r="F23" s="12" t="s">
        <v>80</v>
      </c>
      <c r="G23" s="12" t="s">
        <v>27</v>
      </c>
      <c r="H23" s="14" t="s">
        <v>28</v>
      </c>
      <c r="I23" s="24">
        <v>12615</v>
      </c>
      <c r="J23" s="23">
        <v>3153.75</v>
      </c>
      <c r="K23" s="23">
        <f t="shared" si="0"/>
        <v>15768.75</v>
      </c>
      <c r="L23" s="21" t="s">
        <v>40</v>
      </c>
      <c r="M23" s="21" t="s">
        <v>30</v>
      </c>
      <c r="N23" s="25"/>
      <c r="O23" s="25"/>
      <c r="P23" s="25"/>
    </row>
    <row r="24" s="1" customFormat="1" ht="45.75" customHeight="1" spans="1:16">
      <c r="A24" s="12" t="s">
        <v>81</v>
      </c>
      <c r="B24" s="14" t="s">
        <v>82</v>
      </c>
      <c r="C24" s="12" t="s">
        <v>83</v>
      </c>
      <c r="D24" s="12" t="s">
        <v>84</v>
      </c>
      <c r="E24" s="12" t="s">
        <v>25</v>
      </c>
      <c r="F24" s="12" t="s">
        <v>80</v>
      </c>
      <c r="G24" s="12" t="s">
        <v>27</v>
      </c>
      <c r="H24" s="14" t="s">
        <v>28</v>
      </c>
      <c r="I24" s="24">
        <v>6479.6</v>
      </c>
      <c r="J24" s="23">
        <v>1600.5</v>
      </c>
      <c r="K24" s="23">
        <f t="shared" si="0"/>
        <v>8080.1</v>
      </c>
      <c r="L24" s="21" t="s">
        <v>40</v>
      </c>
      <c r="M24" s="21" t="s">
        <v>30</v>
      </c>
      <c r="N24" s="25"/>
      <c r="O24" s="25"/>
      <c r="P24" s="25"/>
    </row>
    <row r="25" s="1" customFormat="1" ht="35.25" customHeight="1" spans="1:16">
      <c r="A25" s="12" t="s">
        <v>85</v>
      </c>
      <c r="B25" s="14" t="s">
        <v>86</v>
      </c>
      <c r="C25" s="12" t="s">
        <v>87</v>
      </c>
      <c r="D25" s="12" t="s">
        <v>88</v>
      </c>
      <c r="E25" s="12" t="s">
        <v>25</v>
      </c>
      <c r="F25" s="12" t="s">
        <v>89</v>
      </c>
      <c r="G25" s="12" t="s">
        <v>27</v>
      </c>
      <c r="H25" s="14" t="s">
        <v>28</v>
      </c>
      <c r="I25" s="24">
        <v>20335.5</v>
      </c>
      <c r="J25" s="23">
        <v>1016.78</v>
      </c>
      <c r="K25" s="23">
        <f t="shared" si="0"/>
        <v>21352.28</v>
      </c>
      <c r="L25" s="21" t="s">
        <v>40</v>
      </c>
      <c r="M25" s="21" t="s">
        <v>30</v>
      </c>
      <c r="N25" s="25"/>
      <c r="O25" s="25"/>
      <c r="P25" s="25"/>
    </row>
    <row r="26" s="1" customFormat="1" ht="35.25" customHeight="1" spans="1:16">
      <c r="A26" s="12" t="s">
        <v>90</v>
      </c>
      <c r="B26" s="14" t="s">
        <v>91</v>
      </c>
      <c r="C26" s="12" t="s">
        <v>92</v>
      </c>
      <c r="D26" s="12" t="s">
        <v>93</v>
      </c>
      <c r="E26" s="12" t="s">
        <v>25</v>
      </c>
      <c r="F26" s="12" t="s">
        <v>80</v>
      </c>
      <c r="G26" s="12" t="s">
        <v>27</v>
      </c>
      <c r="H26" s="12" t="s">
        <v>28</v>
      </c>
      <c r="I26" s="23">
        <v>7537.4</v>
      </c>
      <c r="J26" s="23">
        <f>I26*0.25</f>
        <v>1884.35</v>
      </c>
      <c r="K26" s="23">
        <f t="shared" si="0"/>
        <v>9421.75</v>
      </c>
      <c r="L26" s="21" t="s">
        <v>40</v>
      </c>
      <c r="M26" s="21" t="s">
        <v>30</v>
      </c>
      <c r="N26" s="22"/>
      <c r="O26" s="22"/>
      <c r="P26" s="22"/>
    </row>
    <row r="27" s="1" customFormat="1" ht="35.25" customHeight="1" spans="1:16">
      <c r="A27" s="12" t="s">
        <v>94</v>
      </c>
      <c r="B27" s="14" t="s">
        <v>95</v>
      </c>
      <c r="C27" s="12" t="s">
        <v>96</v>
      </c>
      <c r="D27" s="12" t="s">
        <v>97</v>
      </c>
      <c r="E27" s="12" t="s">
        <v>25</v>
      </c>
      <c r="F27" s="12" t="s">
        <v>98</v>
      </c>
      <c r="G27" s="12" t="s">
        <v>27</v>
      </c>
      <c r="H27" s="12" t="s">
        <v>28</v>
      </c>
      <c r="I27" s="23">
        <v>9229.72</v>
      </c>
      <c r="J27" s="23">
        <f>I27*0.25</f>
        <v>2307.43</v>
      </c>
      <c r="K27" s="23">
        <f t="shared" si="0"/>
        <v>11537.15</v>
      </c>
      <c r="L27" s="21" t="s">
        <v>40</v>
      </c>
      <c r="M27" s="21" t="s">
        <v>30</v>
      </c>
      <c r="N27" s="22"/>
      <c r="O27" s="22"/>
      <c r="P27" s="22"/>
    </row>
    <row r="28" s="1" customFormat="1" ht="33.75" customHeight="1" spans="1:16">
      <c r="A28" s="12" t="s">
        <v>99</v>
      </c>
      <c r="B28" s="14" t="s">
        <v>100</v>
      </c>
      <c r="C28" s="12" t="s">
        <v>101</v>
      </c>
      <c r="D28" s="12" t="s">
        <v>102</v>
      </c>
      <c r="E28" s="12" t="s">
        <v>25</v>
      </c>
      <c r="F28" s="12" t="s">
        <v>103</v>
      </c>
      <c r="G28" s="12" t="s">
        <v>27</v>
      </c>
      <c r="H28" s="12" t="s">
        <v>28</v>
      </c>
      <c r="I28" s="23">
        <v>8815</v>
      </c>
      <c r="J28" s="23">
        <v>1868.35</v>
      </c>
      <c r="K28" s="23">
        <f t="shared" si="0"/>
        <v>10683.35</v>
      </c>
      <c r="L28" s="21" t="s">
        <v>40</v>
      </c>
      <c r="M28" s="21" t="s">
        <v>30</v>
      </c>
      <c r="N28" s="22"/>
      <c r="O28" s="22"/>
      <c r="P28" s="22"/>
    </row>
    <row r="29" s="1" customFormat="1" ht="44.25" customHeight="1" spans="1:16">
      <c r="A29" s="12" t="s">
        <v>104</v>
      </c>
      <c r="B29" s="14" t="s">
        <v>105</v>
      </c>
      <c r="C29" s="12" t="s">
        <v>106</v>
      </c>
      <c r="D29" s="12" t="s">
        <v>102</v>
      </c>
      <c r="E29" s="12" t="s">
        <v>25</v>
      </c>
      <c r="F29" s="12" t="s">
        <v>98</v>
      </c>
      <c r="G29" s="12" t="s">
        <v>27</v>
      </c>
      <c r="H29" s="12" t="s">
        <v>28</v>
      </c>
      <c r="I29" s="23">
        <v>2733.26</v>
      </c>
      <c r="J29" s="23">
        <v>683.31</v>
      </c>
      <c r="K29" s="23">
        <f t="shared" si="0"/>
        <v>3416.57</v>
      </c>
      <c r="L29" s="21" t="s">
        <v>40</v>
      </c>
      <c r="M29" s="21" t="s">
        <v>30</v>
      </c>
      <c r="N29" s="22"/>
      <c r="O29" s="22"/>
      <c r="P29" s="22"/>
    </row>
    <row r="30" s="1" customFormat="1" ht="30" spans="1:16">
      <c r="A30" s="12" t="s">
        <v>107</v>
      </c>
      <c r="B30" s="14" t="s">
        <v>108</v>
      </c>
      <c r="C30" s="12" t="s">
        <v>109</v>
      </c>
      <c r="D30" s="12" t="s">
        <v>110</v>
      </c>
      <c r="E30" s="12" t="s">
        <v>25</v>
      </c>
      <c r="F30" s="12" t="s">
        <v>111</v>
      </c>
      <c r="G30" s="12" t="s">
        <v>27</v>
      </c>
      <c r="H30" s="12" t="s">
        <v>28</v>
      </c>
      <c r="I30" s="23">
        <v>2902.4</v>
      </c>
      <c r="J30" s="23">
        <f>I30*0.25</f>
        <v>725.6</v>
      </c>
      <c r="K30" s="23">
        <f t="shared" si="0"/>
        <v>3628</v>
      </c>
      <c r="L30" s="21">
        <v>45658</v>
      </c>
      <c r="M30" s="21" t="s">
        <v>30</v>
      </c>
      <c r="N30" s="22"/>
      <c r="O30" s="22"/>
      <c r="P30" s="22"/>
    </row>
    <row r="31" s="1" customFormat="1" ht="36.75" customHeight="1" spans="1:16">
      <c r="A31" s="12" t="s">
        <v>112</v>
      </c>
      <c r="B31" s="14" t="s">
        <v>113</v>
      </c>
      <c r="C31" s="12" t="s">
        <v>114</v>
      </c>
      <c r="D31" s="12" t="s">
        <v>115</v>
      </c>
      <c r="E31" s="12" t="s">
        <v>25</v>
      </c>
      <c r="F31" s="12" t="s">
        <v>116</v>
      </c>
      <c r="G31" s="12" t="s">
        <v>27</v>
      </c>
      <c r="H31" s="12" t="s">
        <v>28</v>
      </c>
      <c r="I31" s="23">
        <v>1518.25</v>
      </c>
      <c r="J31" s="23">
        <f>I31*0.25</f>
        <v>379.5625</v>
      </c>
      <c r="K31" s="23">
        <f t="shared" si="0"/>
        <v>1897.8125</v>
      </c>
      <c r="L31" s="21" t="s">
        <v>40</v>
      </c>
      <c r="M31" s="21" t="s">
        <v>30</v>
      </c>
      <c r="N31" s="22"/>
      <c r="O31" s="22"/>
      <c r="P31" s="22"/>
    </row>
    <row r="32" s="1" customFormat="1" ht="36.75" customHeight="1" spans="1:16">
      <c r="A32" s="12" t="s">
        <v>117</v>
      </c>
      <c r="B32" s="14" t="s">
        <v>118</v>
      </c>
      <c r="C32" s="12" t="s">
        <v>119</v>
      </c>
      <c r="D32" s="12" t="s">
        <v>120</v>
      </c>
      <c r="E32" s="12" t="s">
        <v>25</v>
      </c>
      <c r="F32" s="12" t="s">
        <v>121</v>
      </c>
      <c r="G32" s="12" t="s">
        <v>122</v>
      </c>
      <c r="H32" s="12" t="s">
        <v>28</v>
      </c>
      <c r="I32" s="24">
        <v>4324</v>
      </c>
      <c r="J32" s="24">
        <v>1081</v>
      </c>
      <c r="K32" s="24">
        <v>5405</v>
      </c>
      <c r="L32" s="21" t="s">
        <v>122</v>
      </c>
      <c r="M32" s="21" t="s">
        <v>30</v>
      </c>
      <c r="N32" s="22"/>
      <c r="O32" s="22"/>
      <c r="P32" s="22"/>
    </row>
    <row r="33" s="1" customFormat="1" ht="36.75" customHeight="1" spans="1:16">
      <c r="A33" s="12" t="s">
        <v>123</v>
      </c>
      <c r="B33" s="14" t="s">
        <v>124</v>
      </c>
      <c r="C33" s="12" t="s">
        <v>125</v>
      </c>
      <c r="D33" s="14" t="s">
        <v>120</v>
      </c>
      <c r="E33" s="12" t="s">
        <v>25</v>
      </c>
      <c r="F33" s="12" t="s">
        <v>126</v>
      </c>
      <c r="G33" s="12" t="s">
        <v>27</v>
      </c>
      <c r="H33" s="12" t="s">
        <v>28</v>
      </c>
      <c r="I33" s="23">
        <v>2574.5</v>
      </c>
      <c r="J33" s="24">
        <v>643.63</v>
      </c>
      <c r="K33" s="23">
        <v>3218.13</v>
      </c>
      <c r="L33" s="21" t="s">
        <v>40</v>
      </c>
      <c r="M33" s="21" t="s">
        <v>30</v>
      </c>
      <c r="N33" s="22"/>
      <c r="O33" s="22"/>
      <c r="P33" s="22"/>
    </row>
    <row r="34" s="1" customFormat="1" ht="40.5" customHeight="1" spans="1:16">
      <c r="A34" s="12" t="s">
        <v>127</v>
      </c>
      <c r="B34" s="14" t="s">
        <v>128</v>
      </c>
      <c r="C34" s="12" t="s">
        <v>129</v>
      </c>
      <c r="D34" s="14" t="s">
        <v>130</v>
      </c>
      <c r="E34" s="12" t="s">
        <v>25</v>
      </c>
      <c r="F34" s="12" t="s">
        <v>126</v>
      </c>
      <c r="G34" s="12" t="s">
        <v>27</v>
      </c>
      <c r="H34" s="14" t="s">
        <v>28</v>
      </c>
      <c r="I34" s="24">
        <v>5690</v>
      </c>
      <c r="J34" s="23">
        <f>I34*0.25</f>
        <v>1422.5</v>
      </c>
      <c r="K34" s="23">
        <f t="shared" si="0"/>
        <v>7112.5</v>
      </c>
      <c r="L34" s="21" t="s">
        <v>40</v>
      </c>
      <c r="M34" s="21" t="s">
        <v>30</v>
      </c>
      <c r="N34" s="25"/>
      <c r="O34" s="25"/>
      <c r="P34" s="25"/>
    </row>
    <row r="35" s="1" customFormat="1" ht="41.25" customHeight="1" spans="1:16">
      <c r="A35" s="12" t="s">
        <v>131</v>
      </c>
      <c r="B35" s="14" t="s">
        <v>132</v>
      </c>
      <c r="C35" s="12" t="s">
        <v>133</v>
      </c>
      <c r="D35" s="14" t="s">
        <v>134</v>
      </c>
      <c r="E35" s="12" t="s">
        <v>25</v>
      </c>
      <c r="F35" s="12" t="s">
        <v>126</v>
      </c>
      <c r="G35" s="12" t="s">
        <v>27</v>
      </c>
      <c r="H35" s="14" t="s">
        <v>28</v>
      </c>
      <c r="I35" s="24">
        <v>3997</v>
      </c>
      <c r="J35" s="23">
        <f>I35*0.25</f>
        <v>999.25</v>
      </c>
      <c r="K35" s="23">
        <f t="shared" si="0"/>
        <v>4996.25</v>
      </c>
      <c r="L35" s="21" t="s">
        <v>40</v>
      </c>
      <c r="M35" s="21" t="s">
        <v>30</v>
      </c>
      <c r="N35" s="25"/>
      <c r="O35" s="25"/>
      <c r="P35" s="25"/>
    </row>
    <row r="36" s="1" customFormat="1" ht="41.25" customHeight="1" spans="1:16">
      <c r="A36" s="12" t="s">
        <v>135</v>
      </c>
      <c r="B36" s="14" t="s">
        <v>136</v>
      </c>
      <c r="C36" s="12" t="s">
        <v>137</v>
      </c>
      <c r="D36" s="14" t="s">
        <v>120</v>
      </c>
      <c r="E36" s="12" t="s">
        <v>25</v>
      </c>
      <c r="F36" s="12" t="s">
        <v>138</v>
      </c>
      <c r="G36" s="12" t="s">
        <v>27</v>
      </c>
      <c r="H36" s="14" t="s">
        <v>28</v>
      </c>
      <c r="I36" s="24">
        <v>3388</v>
      </c>
      <c r="J36" s="23">
        <f>I36*0.25</f>
        <v>847</v>
      </c>
      <c r="K36" s="23">
        <f t="shared" si="0"/>
        <v>4235</v>
      </c>
      <c r="L36" s="21" t="s">
        <v>40</v>
      </c>
      <c r="M36" s="21" t="s">
        <v>30</v>
      </c>
      <c r="N36" s="25"/>
      <c r="O36" s="25"/>
      <c r="P36" s="25"/>
    </row>
    <row r="37" s="1" customFormat="1" ht="41.25" customHeight="1" spans="1:16">
      <c r="A37" s="12" t="s">
        <v>139</v>
      </c>
      <c r="B37" s="14" t="s">
        <v>140</v>
      </c>
      <c r="C37" s="12" t="s">
        <v>141</v>
      </c>
      <c r="D37" s="12" t="s">
        <v>142</v>
      </c>
      <c r="E37" s="12" t="s">
        <v>25</v>
      </c>
      <c r="F37" s="12" t="s">
        <v>143</v>
      </c>
      <c r="G37" s="12" t="s">
        <v>144</v>
      </c>
      <c r="H37" s="14" t="s">
        <v>145</v>
      </c>
      <c r="I37" s="24">
        <v>9980</v>
      </c>
      <c r="J37" s="23" t="s">
        <v>146</v>
      </c>
      <c r="K37" s="23">
        <v>9980</v>
      </c>
      <c r="L37" s="21" t="s">
        <v>144</v>
      </c>
      <c r="M37" s="21" t="s">
        <v>30</v>
      </c>
      <c r="N37" s="25"/>
      <c r="O37" s="25"/>
      <c r="P37" s="25"/>
    </row>
    <row r="38" s="1" customFormat="1" ht="45" customHeight="1" spans="1:16">
      <c r="A38" s="12" t="s">
        <v>147</v>
      </c>
      <c r="B38" s="14" t="s">
        <v>148</v>
      </c>
      <c r="C38" s="12" t="s">
        <v>149</v>
      </c>
      <c r="D38" s="14" t="s">
        <v>150</v>
      </c>
      <c r="E38" s="12" t="s">
        <v>25</v>
      </c>
      <c r="F38" s="12" t="s">
        <v>151</v>
      </c>
      <c r="G38" s="12" t="s">
        <v>27</v>
      </c>
      <c r="H38" s="14" t="s">
        <v>28</v>
      </c>
      <c r="I38" s="24">
        <v>3960</v>
      </c>
      <c r="J38" s="23">
        <v>0</v>
      </c>
      <c r="K38" s="23">
        <f t="shared" si="0"/>
        <v>3960</v>
      </c>
      <c r="L38" s="21" t="s">
        <v>40</v>
      </c>
      <c r="M38" s="21" t="s">
        <v>30</v>
      </c>
      <c r="N38" s="25"/>
      <c r="O38" s="25"/>
      <c r="P38" s="25"/>
    </row>
    <row r="39" s="1" customFormat="1" ht="45" customHeight="1" spans="1:16">
      <c r="A39" s="12" t="s">
        <v>152</v>
      </c>
      <c r="B39" s="14" t="s">
        <v>153</v>
      </c>
      <c r="C39" s="12" t="s">
        <v>154</v>
      </c>
      <c r="D39" s="14" t="s">
        <v>155</v>
      </c>
      <c r="E39" s="12" t="s">
        <v>25</v>
      </c>
      <c r="F39" s="12" t="s">
        <v>156</v>
      </c>
      <c r="G39" s="12" t="s">
        <v>157</v>
      </c>
      <c r="H39" s="14" t="s">
        <v>28</v>
      </c>
      <c r="I39" s="24">
        <v>3720</v>
      </c>
      <c r="J39" s="23">
        <f>I39*0.25</f>
        <v>930</v>
      </c>
      <c r="K39" s="23">
        <f t="shared" si="0"/>
        <v>4650</v>
      </c>
      <c r="L39" s="21" t="s">
        <v>40</v>
      </c>
      <c r="M39" s="21" t="s">
        <v>30</v>
      </c>
      <c r="N39" s="26"/>
      <c r="O39" s="26"/>
      <c r="P39" s="26"/>
    </row>
    <row r="40" s="1" customFormat="1" ht="45" customHeight="1" spans="1:24">
      <c r="A40" s="12" t="s">
        <v>158</v>
      </c>
      <c r="B40" s="14" t="s">
        <v>159</v>
      </c>
      <c r="C40" s="12" t="s">
        <v>160</v>
      </c>
      <c r="D40" s="12" t="s">
        <v>161</v>
      </c>
      <c r="E40" s="12" t="s">
        <v>25</v>
      </c>
      <c r="F40" s="12" t="s">
        <v>162</v>
      </c>
      <c r="G40" s="12" t="s">
        <v>27</v>
      </c>
      <c r="H40" s="12" t="s">
        <v>28</v>
      </c>
      <c r="I40" s="23">
        <v>2356.56</v>
      </c>
      <c r="J40" s="23">
        <v>589.14</v>
      </c>
      <c r="K40" s="23">
        <f t="shared" si="0"/>
        <v>2945.7</v>
      </c>
      <c r="L40" s="21" t="s">
        <v>40</v>
      </c>
      <c r="M40" s="21" t="s">
        <v>30</v>
      </c>
      <c r="N40" s="25"/>
      <c r="O40" s="25"/>
      <c r="P40" s="25"/>
      <c r="Q40" s="28"/>
      <c r="R40" s="28"/>
      <c r="S40" s="28"/>
      <c r="T40" s="28"/>
      <c r="U40" s="28"/>
      <c r="V40" s="28"/>
      <c r="W40" s="28"/>
      <c r="X40" s="28"/>
    </row>
    <row r="41" s="1" customFormat="1" ht="45" customHeight="1" spans="1:24">
      <c r="A41" s="12" t="s">
        <v>163</v>
      </c>
      <c r="B41" s="14" t="s">
        <v>164</v>
      </c>
      <c r="C41" s="12" t="s">
        <v>165</v>
      </c>
      <c r="D41" s="12" t="s">
        <v>161</v>
      </c>
      <c r="E41" s="12" t="s">
        <v>25</v>
      </c>
      <c r="F41" s="12" t="s">
        <v>166</v>
      </c>
      <c r="G41" s="12" t="s">
        <v>27</v>
      </c>
      <c r="H41" s="12" t="s">
        <v>28</v>
      </c>
      <c r="I41" s="23">
        <v>3663.96</v>
      </c>
      <c r="J41" s="23">
        <v>915.99</v>
      </c>
      <c r="K41" s="23">
        <v>4579.95</v>
      </c>
      <c r="L41" s="21" t="s">
        <v>40</v>
      </c>
      <c r="M41" s="21" t="s">
        <v>30</v>
      </c>
      <c r="N41" s="25"/>
      <c r="O41" s="25"/>
      <c r="P41" s="25"/>
      <c r="Q41" s="28"/>
      <c r="R41" s="28"/>
      <c r="S41" s="28"/>
      <c r="T41" s="28"/>
      <c r="U41" s="28"/>
      <c r="V41" s="28"/>
      <c r="W41" s="28"/>
      <c r="X41" s="28"/>
    </row>
    <row r="42" s="1" customFormat="1" ht="66" customHeight="1" spans="1:16">
      <c r="A42" s="12" t="s">
        <v>167</v>
      </c>
      <c r="B42" s="14" t="s">
        <v>168</v>
      </c>
      <c r="C42" s="12" t="s">
        <v>169</v>
      </c>
      <c r="D42" s="14" t="s">
        <v>170</v>
      </c>
      <c r="E42" s="12" t="s">
        <v>171</v>
      </c>
      <c r="F42" s="12" t="s">
        <v>172</v>
      </c>
      <c r="G42" s="12" t="s">
        <v>173</v>
      </c>
      <c r="H42" s="14" t="s">
        <v>28</v>
      </c>
      <c r="I42" s="24">
        <v>102000</v>
      </c>
      <c r="J42" s="23">
        <f>I42*0.25</f>
        <v>25500</v>
      </c>
      <c r="K42" s="23">
        <f t="shared" si="0"/>
        <v>127500</v>
      </c>
      <c r="L42" s="21" t="s">
        <v>40</v>
      </c>
      <c r="M42" s="21" t="s">
        <v>30</v>
      </c>
      <c r="N42" s="25"/>
      <c r="O42" s="25"/>
      <c r="P42" s="25"/>
    </row>
    <row r="43" s="1" customFormat="1" ht="45" customHeight="1" spans="1:16">
      <c r="A43" s="12" t="s">
        <v>174</v>
      </c>
      <c r="B43" s="14" t="s">
        <v>175</v>
      </c>
      <c r="C43" s="12" t="s">
        <v>176</v>
      </c>
      <c r="D43" s="14" t="s">
        <v>177</v>
      </c>
      <c r="E43" s="12" t="s">
        <v>25</v>
      </c>
      <c r="F43" s="12" t="s">
        <v>178</v>
      </c>
      <c r="G43" s="12" t="s">
        <v>27</v>
      </c>
      <c r="H43" s="14" t="s">
        <v>28</v>
      </c>
      <c r="I43" s="24">
        <v>4000</v>
      </c>
      <c r="J43" s="23">
        <f>I43*0.25</f>
        <v>1000</v>
      </c>
      <c r="K43" s="23">
        <f t="shared" si="0"/>
        <v>5000</v>
      </c>
      <c r="L43" s="21" t="s">
        <v>40</v>
      </c>
      <c r="M43" s="21" t="s">
        <v>30</v>
      </c>
      <c r="N43" s="25"/>
      <c r="O43" s="25"/>
      <c r="P43" s="25"/>
    </row>
    <row r="44" s="1" customFormat="1" ht="45" customHeight="1" spans="1:16">
      <c r="A44" s="12" t="s">
        <v>179</v>
      </c>
      <c r="B44" s="14" t="s">
        <v>180</v>
      </c>
      <c r="C44" s="12" t="s">
        <v>181</v>
      </c>
      <c r="D44" s="14" t="s">
        <v>182</v>
      </c>
      <c r="E44" s="12" t="s">
        <v>183</v>
      </c>
      <c r="F44" s="12" t="s">
        <v>184</v>
      </c>
      <c r="G44" s="12" t="s">
        <v>185</v>
      </c>
      <c r="H44" s="14" t="s">
        <v>28</v>
      </c>
      <c r="I44" s="24">
        <v>9600</v>
      </c>
      <c r="J44" s="23">
        <v>0</v>
      </c>
      <c r="K44" s="23">
        <v>9600</v>
      </c>
      <c r="L44" s="21" t="s">
        <v>40</v>
      </c>
      <c r="M44" s="21" t="s">
        <v>30</v>
      </c>
      <c r="N44" s="25"/>
      <c r="O44" s="25"/>
      <c r="P44" s="25"/>
    </row>
    <row r="45" s="1" customFormat="1" ht="45" customHeight="1" spans="1:16">
      <c r="A45" s="12" t="s">
        <v>186</v>
      </c>
      <c r="B45" s="14" t="s">
        <v>187</v>
      </c>
      <c r="C45" s="12" t="s">
        <v>188</v>
      </c>
      <c r="D45" s="14" t="s">
        <v>155</v>
      </c>
      <c r="E45" s="12" t="s">
        <v>25</v>
      </c>
      <c r="F45" s="12" t="s">
        <v>189</v>
      </c>
      <c r="G45" s="12" t="s">
        <v>190</v>
      </c>
      <c r="H45" s="14" t="s">
        <v>28</v>
      </c>
      <c r="I45" s="24">
        <v>4800</v>
      </c>
      <c r="J45" s="23">
        <v>799.2</v>
      </c>
      <c r="K45" s="23">
        <f t="shared" si="0"/>
        <v>5599.2</v>
      </c>
      <c r="L45" s="21" t="s">
        <v>40</v>
      </c>
      <c r="M45" s="21" t="s">
        <v>30</v>
      </c>
      <c r="N45" s="25"/>
      <c r="O45" s="25"/>
      <c r="P45" s="25"/>
    </row>
    <row r="46" s="1" customFormat="1" ht="45" customHeight="1" spans="1:16">
      <c r="A46" s="12" t="s">
        <v>191</v>
      </c>
      <c r="B46" s="12" t="s">
        <v>192</v>
      </c>
      <c r="C46" s="12" t="s">
        <v>193</v>
      </c>
      <c r="D46" s="12" t="s">
        <v>194</v>
      </c>
      <c r="E46" s="12" t="s">
        <v>25</v>
      </c>
      <c r="F46" s="12" t="s">
        <v>111</v>
      </c>
      <c r="G46" s="12" t="s">
        <v>195</v>
      </c>
      <c r="H46" s="14"/>
      <c r="I46" s="24">
        <v>6430.31</v>
      </c>
      <c r="J46" s="23">
        <v>1607.58</v>
      </c>
      <c r="K46" s="23">
        <v>8037.89</v>
      </c>
      <c r="L46" s="21" t="s">
        <v>196</v>
      </c>
      <c r="M46" s="21" t="s">
        <v>197</v>
      </c>
      <c r="N46" s="25"/>
      <c r="O46" s="25"/>
      <c r="P46" s="25"/>
    </row>
    <row r="47" s="1" customFormat="1" ht="45" customHeight="1" spans="1:16">
      <c r="A47" s="12" t="s">
        <v>198</v>
      </c>
      <c r="B47" s="12" t="s">
        <v>199</v>
      </c>
      <c r="C47" s="12" t="s">
        <v>200</v>
      </c>
      <c r="D47" s="12" t="s">
        <v>201</v>
      </c>
      <c r="E47" s="12" t="s">
        <v>25</v>
      </c>
      <c r="F47" s="12" t="s">
        <v>202</v>
      </c>
      <c r="G47" s="12" t="s">
        <v>195</v>
      </c>
      <c r="H47" s="14"/>
      <c r="I47" s="20">
        <v>20751.18</v>
      </c>
      <c r="J47" s="20">
        <v>5187.8</v>
      </c>
      <c r="K47" s="27">
        <v>26493</v>
      </c>
      <c r="L47" s="21" t="s">
        <v>203</v>
      </c>
      <c r="M47" s="21" t="s">
        <v>204</v>
      </c>
      <c r="N47" s="25"/>
      <c r="O47" s="25"/>
      <c r="P47" s="25"/>
    </row>
    <row r="48" s="1" customFormat="1" ht="45" customHeight="1" spans="1:16">
      <c r="A48" s="12" t="s">
        <v>205</v>
      </c>
      <c r="B48" s="14" t="s">
        <v>206</v>
      </c>
      <c r="C48" s="12" t="s">
        <v>207</v>
      </c>
      <c r="D48" s="14" t="s">
        <v>208</v>
      </c>
      <c r="E48" s="12" t="s">
        <v>25</v>
      </c>
      <c r="F48" s="12" t="s">
        <v>209</v>
      </c>
      <c r="G48" s="12" t="s">
        <v>210</v>
      </c>
      <c r="H48" s="14" t="s">
        <v>28</v>
      </c>
      <c r="I48" s="24">
        <v>4400</v>
      </c>
      <c r="J48" s="23">
        <f>-J53-G52</f>
        <v>0</v>
      </c>
      <c r="K48" s="23">
        <v>4400</v>
      </c>
      <c r="L48" s="21" t="s">
        <v>211</v>
      </c>
      <c r="M48" s="21" t="s">
        <v>212</v>
      </c>
      <c r="N48" s="25"/>
      <c r="O48" s="25"/>
      <c r="P48" s="25"/>
    </row>
    <row r="49" s="1" customFormat="1" ht="45" customHeight="1" spans="1:16">
      <c r="A49" s="12" t="s">
        <v>213</v>
      </c>
      <c r="B49" s="14" t="s">
        <v>214</v>
      </c>
      <c r="C49" s="12" t="s">
        <v>215</v>
      </c>
      <c r="D49" s="12" t="s">
        <v>216</v>
      </c>
      <c r="E49" s="12" t="s">
        <v>25</v>
      </c>
      <c r="F49" s="12" t="s">
        <v>217</v>
      </c>
      <c r="G49" s="12" t="s">
        <v>195</v>
      </c>
      <c r="H49" s="14"/>
      <c r="I49" s="24">
        <v>7800</v>
      </c>
      <c r="J49" s="23">
        <v>1950</v>
      </c>
      <c r="K49" s="23">
        <v>9750</v>
      </c>
      <c r="L49" s="21" t="s">
        <v>218</v>
      </c>
      <c r="M49" s="21"/>
      <c r="N49" s="28"/>
      <c r="O49" s="28"/>
      <c r="P49" s="28"/>
    </row>
    <row r="50" ht="30" spans="1:13">
      <c r="A50" s="12" t="s">
        <v>219</v>
      </c>
      <c r="B50" s="14" t="s">
        <v>220</v>
      </c>
      <c r="C50" s="12" t="s">
        <v>221</v>
      </c>
      <c r="D50" s="12" t="s">
        <v>222</v>
      </c>
      <c r="E50" s="12" t="s">
        <v>25</v>
      </c>
      <c r="F50" s="12" t="s">
        <v>223</v>
      </c>
      <c r="G50" s="12" t="s">
        <v>195</v>
      </c>
      <c r="H50" s="14"/>
      <c r="I50" s="24">
        <v>16551.85</v>
      </c>
      <c r="J50" s="23">
        <v>4137.96</v>
      </c>
      <c r="K50" s="23">
        <v>20689.81</v>
      </c>
      <c r="L50" s="21" t="s">
        <v>224</v>
      </c>
      <c r="M50" s="21"/>
    </row>
    <row r="51" ht="30" spans="1:16">
      <c r="A51" s="12" t="s">
        <v>225</v>
      </c>
      <c r="B51" s="14" t="s">
        <v>226</v>
      </c>
      <c r="C51" s="12" t="s">
        <v>227</v>
      </c>
      <c r="D51" s="16" t="s">
        <v>228</v>
      </c>
      <c r="E51" s="12" t="s">
        <v>25</v>
      </c>
      <c r="F51" s="12" t="s">
        <v>229</v>
      </c>
      <c r="G51" s="12" t="s">
        <v>230</v>
      </c>
      <c r="H51" s="14" t="s">
        <v>145</v>
      </c>
      <c r="I51" s="23">
        <v>12563</v>
      </c>
      <c r="J51" s="23">
        <v>772.15</v>
      </c>
      <c r="K51" s="23">
        <v>13335.15</v>
      </c>
      <c r="L51" s="21" t="s">
        <v>231</v>
      </c>
      <c r="M51" s="21" t="s">
        <v>30</v>
      </c>
      <c r="P51" t="s">
        <v>232</v>
      </c>
    </row>
    <row r="52" spans="16:16">
      <c r="P52" t="s">
        <v>233</v>
      </c>
    </row>
  </sheetData>
  <autoFilter xmlns:etc="http://www.wps.cn/officeDocument/2017/etCustomData" ref="A11:P52" etc:filterBottomFollowUsedRange="0">
    <sortState ref="A11:P52">
      <sortCondition ref="A11:A48"/>
    </sortState>
    <extLst/>
  </autoFilter>
  <mergeCells count="5">
    <mergeCell ref="A1:P1"/>
    <mergeCell ref="A2:P2"/>
    <mergeCell ref="A3:P3"/>
    <mergeCell ref="A5:O5"/>
    <mergeCell ref="A8:P9"/>
  </mergeCells>
  <pageMargins left="0.708661417322835" right="0.708661417322835" top="0.748031496062992" bottom="0.748031496062992" header="0.31496062992126" footer="0.31496062992126"/>
  <pageSetup paperSize="9" scale="4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Tomasec</dc:creator>
  <cp:lastModifiedBy>KORISNIK</cp:lastModifiedBy>
  <dcterms:created xsi:type="dcterms:W3CDTF">2023-04-26T10:49:00Z</dcterms:created>
  <cp:lastPrinted>2025-02-10T13:25:00Z</cp:lastPrinted>
  <dcterms:modified xsi:type="dcterms:W3CDTF">2025-09-16T10:46:24Z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5137D21C677B41D4B29A80CAF2049321_12</vt:lpwstr>
  </property>
  <property fmtid="{D5CDD505-2E9C-101B-9397-08002B2CF9AE}" pid="3" name="KSOProductBuildVer">
    <vt:lpwstr>1033-12.2.0.21931</vt:lpwstr>
  </property>
</Properties>
</file>