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EDNOSTAVNA NABAVA 2026\"/>
    </mc:Choice>
  </mc:AlternateContent>
  <xr:revisionPtr revIDLastSave="0" documentId="13_ncr:1_{51946AF7-5331-4759-A0C0-877D554F9EF3}" xr6:coauthVersionLast="36" xr6:coauthVersionMax="36" xr10:uidLastSave="{00000000-0000-0000-0000-000000000000}"/>
  <bookViews>
    <workbookView xWindow="0" yWindow="0" windowWidth="28800" windowHeight="11805" xr2:uid="{1E5C8457-C28D-4B71-9DD1-062CCCC07C6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K40" i="1" s="1"/>
  <c r="K45" i="1" l="1"/>
  <c r="K25" i="1"/>
  <c r="J35" i="1"/>
  <c r="K35" i="1" s="1"/>
  <c r="J41" i="1"/>
  <c r="K41" i="1" s="1"/>
  <c r="K37" i="1"/>
  <c r="J39" i="1" l="1"/>
  <c r="K39" i="1" s="1"/>
  <c r="K33" i="1"/>
  <c r="J32" i="1" l="1"/>
  <c r="K32" i="1" s="1"/>
  <c r="K31" i="1"/>
  <c r="K30" i="1"/>
  <c r="J29" i="1"/>
  <c r="K29" i="1" s="1"/>
  <c r="J28" i="1"/>
  <c r="K28" i="1" s="1"/>
  <c r="J24" i="1"/>
  <c r="K24" i="1" s="1"/>
  <c r="K42" i="1"/>
  <c r="K23" i="1"/>
  <c r="K17" i="1"/>
  <c r="K18" i="1"/>
  <c r="K19" i="1"/>
  <c r="K20" i="1"/>
</calcChain>
</file>

<file path=xl/sharedStrings.xml><?xml version="1.0" encoding="utf-8"?>
<sst xmlns="http://schemas.openxmlformats.org/spreadsheetml/2006/main" count="362" uniqueCount="196">
  <si>
    <t>OIB: 86792006248; MB: 3217205; ŽIRO RAČUN: IBAN HR15240200611000941707</t>
  </si>
  <si>
    <r>
      <rPr>
        <sz val="10"/>
        <color rgb="FF000000"/>
        <rFont val="Calibri"/>
        <charset val="238"/>
      </rPr>
      <t xml:space="preserve">        </t>
    </r>
    <r>
      <rPr>
        <sz val="10"/>
        <color rgb="FF0000FF"/>
        <rFont val="Calibri"/>
        <charset val="238"/>
      </rPr>
      <t>http://www.dom-dubrava.hr/</t>
    </r>
    <r>
      <rPr>
        <sz val="10"/>
        <color rgb="FF000000"/>
        <rFont val="Calibri"/>
        <charset val="238"/>
      </rPr>
      <t xml:space="preserve">; e-adresa: </t>
    </r>
    <r>
      <rPr>
        <sz val="10"/>
        <color rgb="FF0000FF"/>
        <rFont val="Calibri"/>
        <charset val="238"/>
      </rPr>
      <t>dom-dubrava@dom-dubrava.hr</t>
    </r>
  </si>
  <si>
    <t>tel. 01/2851-552; fax: 01/2914-700</t>
  </si>
  <si>
    <t>Na temelju članka 28. stavka 2. Zakona o javnoj nabavi (Narodne novine, 120/16, 114/22) naručitelj vodi:</t>
  </si>
  <si>
    <t>R.br.</t>
  </si>
  <si>
    <t>Evidencijski broj nabave</t>
  </si>
  <si>
    <t>Predmet nabave</t>
  </si>
  <si>
    <t>CPV</t>
  </si>
  <si>
    <t>Vrsta provedenog postupka javne nabave</t>
  </si>
  <si>
    <t>Naziv i OIB ugovaratelja</t>
  </si>
  <si>
    <t>Datum sklapanja ugovora o javnoj nabavi</t>
  </si>
  <si>
    <t xml:space="preserve">Rok na koji je sklopljen ugovor o javnoj nabavi </t>
  </si>
  <si>
    <r>
      <rPr>
        <sz val="11"/>
        <color theme="1"/>
        <rFont val="Calibri"/>
        <family val="2"/>
        <charset val="238"/>
        <scheme val="minor"/>
      </rPr>
      <t xml:space="preserve">Iznos sklopljenog ugovora o javnoj nabavi </t>
    </r>
    <r>
      <rPr>
        <sz val="11"/>
        <color theme="1"/>
        <rFont val="Calibri"/>
        <charset val="238"/>
      </rPr>
      <t>[eur] bez PDV-a</t>
    </r>
  </si>
  <si>
    <t>Iznos PDV-a</t>
  </si>
  <si>
    <r>
      <rPr>
        <sz val="11"/>
        <color theme="1"/>
        <rFont val="Calibri"/>
        <family val="2"/>
        <charset val="238"/>
        <scheme val="minor"/>
      </rPr>
      <t xml:space="preserve">Iznos sklopljenog ugovora o javnoj nabavi </t>
    </r>
    <r>
      <rPr>
        <sz val="11"/>
        <color theme="1"/>
        <rFont val="Calibri"/>
        <charset val="238"/>
      </rPr>
      <t>[kn] s PDV-om</t>
    </r>
  </si>
  <si>
    <t>Stupanje na snagu ugovora</t>
  </si>
  <si>
    <t xml:space="preserve">Konačni datum izvršenja ugovora </t>
  </si>
  <si>
    <r>
      <rPr>
        <sz val="11"/>
        <rFont val="Calibri"/>
        <charset val="238"/>
        <scheme val="minor"/>
      </rPr>
      <t xml:space="preserve">Konačni iznos isplaćen na temelju ugovora o javnoj nabavi </t>
    </r>
    <r>
      <rPr>
        <sz val="11"/>
        <rFont val="Calibri"/>
        <charset val="238"/>
      </rPr>
      <t>[kn] bez PDV-a</t>
    </r>
  </si>
  <si>
    <r>
      <rPr>
        <sz val="11"/>
        <color theme="1"/>
        <rFont val="Calibri"/>
        <family val="2"/>
        <charset val="238"/>
        <scheme val="minor"/>
      </rPr>
      <t xml:space="preserve">Konačni iznos isplaćen na temelju ugovora o javnoj nabavi </t>
    </r>
    <r>
      <rPr>
        <sz val="11"/>
        <color theme="1"/>
        <rFont val="Calibri"/>
        <charset val="238"/>
      </rPr>
      <t>[kn] s PDV-om</t>
    </r>
  </si>
  <si>
    <t>Obrazloženje ako je konačni iznos veći od ugovorenog</t>
  </si>
  <si>
    <t>1.</t>
  </si>
  <si>
    <t>jednostavna nabava</t>
  </si>
  <si>
    <t>Luma Ribarstvo d.o.o., OIB: 19740426546</t>
  </si>
  <si>
    <t>1 godina</t>
  </si>
  <si>
    <t>31.12.2025.</t>
  </si>
  <si>
    <t>2.</t>
  </si>
  <si>
    <t>33140000-3</t>
  </si>
  <si>
    <t>ELBI MEDIKAL d.o.o., OIB:29971014676</t>
  </si>
  <si>
    <t>3.</t>
  </si>
  <si>
    <t>ZDRAVSTVENA USTANOVA LJEKARNA ŠVALJEK OIB:55832250129</t>
  </si>
  <si>
    <t>4.</t>
  </si>
  <si>
    <t>33700000-7</t>
  </si>
  <si>
    <t>5.</t>
  </si>
  <si>
    <t>33600000-6</t>
  </si>
  <si>
    <t>7.</t>
  </si>
  <si>
    <t>03142500-3</t>
  </si>
  <si>
    <t>ZAGREBAČKE PEKARNE KLARA d.d., OIB:76842508189</t>
  </si>
  <si>
    <t>PODRAVKA d.d., OIB:18928523252</t>
  </si>
  <si>
    <t>11.</t>
  </si>
  <si>
    <t>15890000-3</t>
  </si>
  <si>
    <t>12.</t>
  </si>
  <si>
    <t>15830000-5</t>
  </si>
  <si>
    <t>AGRODALM d.o.o., OIB:80649374262</t>
  </si>
  <si>
    <t>13.</t>
  </si>
  <si>
    <t>15870000-7</t>
  </si>
  <si>
    <t>15.</t>
  </si>
  <si>
    <t>16.</t>
  </si>
  <si>
    <t>39224000-8</t>
  </si>
  <si>
    <t>SIMPLY CLEVER d.o.o., OIB: 65019194525</t>
  </si>
  <si>
    <t>17.</t>
  </si>
  <si>
    <t>39830000-9</t>
  </si>
  <si>
    <t>18.</t>
  </si>
  <si>
    <t>19.</t>
  </si>
  <si>
    <t>33760000-5</t>
  </si>
  <si>
    <t>ALCA ZAGREB d.o.o., OIB:5835015102</t>
  </si>
  <si>
    <t>20.</t>
  </si>
  <si>
    <t>33711500-2</t>
  </si>
  <si>
    <t>ALCA d.o.o., OIB:5835015102</t>
  </si>
  <si>
    <t>Servis Perković d.o.o. OIB:58187157652</t>
  </si>
  <si>
    <t>24.</t>
  </si>
  <si>
    <t>25.</t>
  </si>
  <si>
    <t>26.</t>
  </si>
  <si>
    <t>27.</t>
  </si>
  <si>
    <t>28.</t>
  </si>
  <si>
    <t>29.</t>
  </si>
  <si>
    <t>30.</t>
  </si>
  <si>
    <t>MARŠIĆ d.o.o., OIB: 73334529004</t>
  </si>
  <si>
    <t>31.</t>
  </si>
  <si>
    <t>55521200-0</t>
  </si>
  <si>
    <t>Ustanova "Dobri dom" Grada Zagreba,OIB:70362197460</t>
  </si>
  <si>
    <t>32.</t>
  </si>
  <si>
    <t>33.</t>
  </si>
  <si>
    <t>79100000-5</t>
  </si>
  <si>
    <t>34.</t>
  </si>
  <si>
    <t>Ravnateljica:</t>
  </si>
  <si>
    <t>Jelena Mihelj, mag.soc.rada</t>
  </si>
  <si>
    <t>JN-1/26</t>
  </si>
  <si>
    <t>DILJEXPORT d.o.o., OIB:00089952586</t>
  </si>
  <si>
    <t>30.12.2025.</t>
  </si>
  <si>
    <t>1.1.2026.</t>
  </si>
  <si>
    <t>31.12.2026.</t>
  </si>
  <si>
    <t>JN-2/26</t>
  </si>
  <si>
    <t>JN-3/26</t>
  </si>
  <si>
    <t>JN-4/26</t>
  </si>
  <si>
    <t>JN-5/26</t>
  </si>
  <si>
    <t>MARI TRGOVINA d.o.o., OIB: 48613947457</t>
  </si>
  <si>
    <t>29.12.2025.</t>
  </si>
  <si>
    <t>JN-6/26</t>
  </si>
  <si>
    <t>KEMP d.o.o., OIB:15105788676</t>
  </si>
  <si>
    <t>JN-7/26</t>
  </si>
  <si>
    <t>JN-8/26</t>
  </si>
  <si>
    <t>JN-9/26</t>
  </si>
  <si>
    <t>JN-10/26</t>
  </si>
  <si>
    <t>JN-11/26</t>
  </si>
  <si>
    <t>JN-12/26</t>
  </si>
  <si>
    <t>JN-13/26</t>
  </si>
  <si>
    <t>JN-15/26</t>
  </si>
  <si>
    <t>JN-16/26</t>
  </si>
  <si>
    <t>JN-17/26</t>
  </si>
  <si>
    <t>JN-18/26</t>
  </si>
  <si>
    <t>MEDICINA TRGOVINA d.o.o., OIB:87743261837</t>
  </si>
  <si>
    <t>ZVIBOR d.o.o., OIB:03454358063</t>
  </si>
  <si>
    <t>12.1.2026.</t>
  </si>
  <si>
    <t>13.1.2026.</t>
  </si>
  <si>
    <t>JN-19/26</t>
  </si>
  <si>
    <t>INSAKO d.o.o. ; OIB: 39851720584</t>
  </si>
  <si>
    <t>JN-20/26</t>
  </si>
  <si>
    <t>JN-21/26</t>
  </si>
  <si>
    <t>JN-28/26</t>
  </si>
  <si>
    <t>Izuzeto od primjene Zakona o javnoj nabavi po čl. 33. st. 1. t. 2. i čl. 34. ZJN</t>
  </si>
  <si>
    <t>JN-33/26</t>
  </si>
  <si>
    <t>Odvjetnik Josip Letica, OIB:61905994714</t>
  </si>
  <si>
    <t>JN-53/26</t>
  </si>
  <si>
    <t>JN-56/26</t>
  </si>
  <si>
    <t>50800000-3</t>
  </si>
  <si>
    <t xml:space="preserve">Max Magg j.d.o.o., OIB: 59879998842 </t>
  </si>
  <si>
    <t>JN-58/26</t>
  </si>
  <si>
    <t>22.</t>
  </si>
  <si>
    <t>72200000-7</t>
  </si>
  <si>
    <t>NUTRIT obrt za usluge, OIB: 31856238198</t>
  </si>
  <si>
    <t>JN-38/26</t>
  </si>
  <si>
    <t>23.</t>
  </si>
  <si>
    <t>50800000-8</t>
  </si>
  <si>
    <t>80560000-7</t>
  </si>
  <si>
    <t>Dekra Croatia d.o.o., OIB:77141602140</t>
  </si>
  <si>
    <t>JN-34/26</t>
  </si>
  <si>
    <t>30190000-7</t>
  </si>
  <si>
    <t>JN-14/26</t>
  </si>
  <si>
    <t>29.1.2026.</t>
  </si>
  <si>
    <t>11 mjeseci</t>
  </si>
  <si>
    <t>1.2.2026.</t>
  </si>
  <si>
    <t>79610000-3</t>
  </si>
  <si>
    <t>WOS USLUGE j.d.o.o., OIB: 91526746931</t>
  </si>
  <si>
    <t>JN-36/26</t>
  </si>
  <si>
    <t>JN-55/26</t>
  </si>
  <si>
    <t>JN-50/26</t>
  </si>
  <si>
    <t>OTIS DIZALA d.o.o., OIB: 76080865307</t>
  </si>
  <si>
    <t>VUGRINEC d.o.o., OIB: 43639861997</t>
  </si>
  <si>
    <t>JN-60/26</t>
  </si>
  <si>
    <r>
      <t>15113000-2</t>
    </r>
    <r>
      <rPr>
        <sz val="11"/>
        <color theme="1"/>
        <rFont val="Calibri"/>
        <family val="2"/>
        <charset val="238"/>
      </rPr>
      <t xml:space="preserve"> </t>
    </r>
  </si>
  <si>
    <t>6 mjeseci</t>
  </si>
  <si>
    <t>30.6.2026.</t>
  </si>
  <si>
    <t>10.</t>
  </si>
  <si>
    <t>JN-61/26</t>
  </si>
  <si>
    <t>15610000-7</t>
  </si>
  <si>
    <t>15600000-4</t>
  </si>
  <si>
    <t>15896000-5</t>
  </si>
  <si>
    <t>15411000-2</t>
  </si>
  <si>
    <t>ŠEĆER I SRODNI PROIZVODI (šećer, sladila) KONDITORSKI PROIZVODI (proizvodi od šećera, čokolade, kakao, slastice), KAVA I MED</t>
  </si>
  <si>
    <t>MLINARSKI PROIZVODI</t>
  </si>
  <si>
    <t>TJESTENINA</t>
  </si>
  <si>
    <t xml:space="preserve">SMRZNUTI PREHRAMBENI PROIZVODI </t>
  </si>
  <si>
    <t>ULJA, MARGARIN I SL. PROIZVODI</t>
  </si>
  <si>
    <t>KONZUMNA JAJA</t>
  </si>
  <si>
    <t>RAZNI PREHRAMBENI I OSUŠENI  PROIZVODI</t>
  </si>
  <si>
    <t>ZAČINI I ZAČINSKA SREDSTVA- sol, začini, majoneza, riža integralna</t>
  </si>
  <si>
    <t xml:space="preserve">BEZALKOHOLNA I ALKOHOLNA PIĆA </t>
  </si>
  <si>
    <t>RIBA SVJEŽA</t>
  </si>
  <si>
    <t>15980000-1</t>
  </si>
  <si>
    <t>03313000-6</t>
  </si>
  <si>
    <t>MEDICINSKI POTROŠNI MATERIJAL</t>
  </si>
  <si>
    <t>33141000-0</t>
  </si>
  <si>
    <t>RAZNI LIJEKOVI I DRUGI MEDICINSKI PROIZVODI</t>
  </si>
  <si>
    <t>PROIZVODI ZA OSOBNU NJEGU (MEDICINA)</t>
  </si>
  <si>
    <t>UREDSKI MATERIJAL</t>
  </si>
  <si>
    <t>DIJELOVI, PRIBOR I POTREPŠTINE ZA RAČUNALA</t>
  </si>
  <si>
    <t>30125000-1</t>
  </si>
  <si>
    <t>DEZINFICIJENSI</t>
  </si>
  <si>
    <t>RAZNI PROIZVODI ZA ODRŽAVANJE HIGIJENE I KUĆANSTVA</t>
  </si>
  <si>
    <t>TOALETNI PAPIR, RUČNICI I SALVETE</t>
  </si>
  <si>
    <t>SREDSTVA ZA ČIŠĆENJE (DETERDŽENTI, ČISTILA, OTOPINE)</t>
  </si>
  <si>
    <t>SREDSTVA ZA ČIŠĆENJE SANITARIJA, ODSTRANJIVANJE MASNOĆE I ODRŽAVANJE PODOVA</t>
  </si>
  <si>
    <t xml:space="preserve">TOALETNI PROIZVODI ZA NJEGU KOŽE </t>
  </si>
  <si>
    <t>PRIJEVOZ I DOSTAVA GOTOVIH OBROKA</t>
  </si>
  <si>
    <t>INTELEKTUALNE USLUGE (odvjetnici i sl.)</t>
  </si>
  <si>
    <t>OBAVLJANJE STRUČNIH POSLOVA ZAŠTITE NA RADU I ZAŠTITE OD POŽARA</t>
  </si>
  <si>
    <t>USLUGE POSREDOVANJA PRI ZAPOŠLJAVANJU OSOBA</t>
  </si>
  <si>
    <t>RAČUNALNE USLUGE (održavanje)</t>
  </si>
  <si>
    <t>OSTALO REDOVITO ODRŽAVANJE DIZALA</t>
  </si>
  <si>
    <t>50750000-7</t>
  </si>
  <si>
    <t>OSTALO REDOVITO ODRŽAVANJE - rashladni uređaji, klime</t>
  </si>
  <si>
    <t>OSTALO REDOVITO ODRŽAVANJE -kotlovnica, centralno grijanje</t>
  </si>
  <si>
    <t>OSTALO REDOVITO ODRŽAVANJE -kuhinjske opreme i  aparata, komore, sustava ventilacije</t>
  </si>
  <si>
    <t>SERVIS SOLARNOG SUSTAVA ZA PRIPREMU TOPLE VODE</t>
  </si>
  <si>
    <t>MESO (svježa svinjetina i svježa junetina)</t>
  </si>
  <si>
    <t>KONZERVIRANO I PRERAĐENO VOĆE I POVRĆE</t>
  </si>
  <si>
    <t>JN-28/2025</t>
  </si>
  <si>
    <t>Gastroprojekt d.o.o., OIB: 27493567293</t>
  </si>
  <si>
    <t>OSTALO REDOVITO ODRŽAVANJE-oprema u kuhinji i praonici rublja</t>
  </si>
  <si>
    <t>6.</t>
  </si>
  <si>
    <t>8.</t>
  </si>
  <si>
    <t>9.</t>
  </si>
  <si>
    <t>14.</t>
  </si>
  <si>
    <t>21.</t>
  </si>
  <si>
    <t>REGISTAR UGOVORA JEDNOSTAVNE  NABAVE ZA 2026. GODINU</t>
  </si>
  <si>
    <t>5.3.2026.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</si>
</sst>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0"/>
      <color rgb="FF000000"/>
      <name val="Calibri"/>
      <charset val="238"/>
    </font>
    <font>
      <sz val="10"/>
      <color theme="1"/>
      <name val="Calibri"/>
      <charset val="238"/>
      <scheme val="minor"/>
    </font>
    <font>
      <sz val="10"/>
      <color rgb="FF0000FF"/>
      <name val="Calibri"/>
      <charset val="238"/>
    </font>
    <font>
      <b/>
      <sz val="14"/>
      <color theme="1"/>
      <name val="Calibri"/>
      <charset val="238"/>
      <scheme val="minor"/>
    </font>
    <font>
      <sz val="9"/>
      <color rgb="FF000000"/>
      <name val="Calibri"/>
      <charset val="238"/>
    </font>
    <font>
      <sz val="11"/>
      <name val="Calibri"/>
      <charset val="238"/>
      <scheme val="minor"/>
    </font>
    <font>
      <sz val="11"/>
      <color theme="1"/>
      <name val="Calibri"/>
      <charset val="238"/>
    </font>
    <font>
      <sz val="11"/>
      <name val="Calibri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7" xfId="0" applyBorder="1"/>
    <xf numFmtId="0" fontId="0" fillId="2" borderId="7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14" fontId="0" fillId="3" borderId="7" xfId="0" applyNumberForma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4" fontId="0" fillId="3" borderId="7" xfId="0" applyNumberFormat="1" applyFont="1" applyFill="1" applyBorder="1" applyAlignment="1">
      <alignment horizontal="center" vertical="center" wrapText="1"/>
    </xf>
    <xf numFmtId="0" fontId="0" fillId="4" borderId="0" xfId="0" applyFill="1"/>
    <xf numFmtId="4" fontId="0" fillId="3" borderId="7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7817-17EE-4650-9A79-F42B1D277E55}">
  <dimension ref="A1:X46"/>
  <sheetViews>
    <sheetView tabSelected="1" workbookViewId="0">
      <selection activeCell="M39" sqref="M39"/>
    </sheetView>
  </sheetViews>
  <sheetFormatPr defaultColWidth="9" defaultRowHeight="15"/>
  <cols>
    <col min="1" max="1" width="4.140625" customWidth="1"/>
    <col min="2" max="2" width="15.85546875" customWidth="1"/>
    <col min="3" max="3" width="31.42578125" customWidth="1"/>
    <col min="4" max="4" width="12.28515625" customWidth="1"/>
    <col min="5" max="5" width="19.140625" customWidth="1"/>
    <col min="6" max="6" width="39.85546875" customWidth="1"/>
    <col min="7" max="7" width="21.140625" customWidth="1"/>
    <col min="8" max="8" width="14.28515625" customWidth="1"/>
    <col min="9" max="9" width="15.85546875" customWidth="1"/>
    <col min="10" max="10" width="14.42578125" customWidth="1"/>
    <col min="11" max="12" width="15.7109375" customWidth="1"/>
    <col min="13" max="13" width="18.85546875" customWidth="1"/>
    <col min="14" max="14" width="17.28515625" customWidth="1"/>
    <col min="15" max="15" width="17.7109375" customWidth="1"/>
    <col min="16" max="16" width="26.7109375" customWidth="1"/>
  </cols>
  <sheetData>
    <row r="1" spans="1:24">
      <c r="A1" s="18" t="s">
        <v>0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  <c r="N1" s="19"/>
      <c r="O1" s="19"/>
      <c r="P1" s="19"/>
      <c r="Q1" s="2"/>
      <c r="R1" s="2"/>
      <c r="S1" s="2"/>
      <c r="T1" s="2"/>
      <c r="U1" s="2"/>
      <c r="V1" s="2"/>
      <c r="W1" s="2"/>
      <c r="X1" s="2"/>
    </row>
    <row r="2" spans="1:24">
      <c r="A2" s="18" t="s">
        <v>1</v>
      </c>
      <c r="B2" s="18"/>
      <c r="C2" s="18"/>
      <c r="D2" s="18"/>
      <c r="E2" s="18"/>
      <c r="F2" s="18"/>
      <c r="G2" s="18"/>
      <c r="H2" s="19"/>
      <c r="I2" s="19"/>
      <c r="J2" s="19"/>
      <c r="K2" s="19"/>
      <c r="L2" s="19"/>
      <c r="M2" s="19"/>
      <c r="N2" s="19"/>
      <c r="O2" s="19"/>
      <c r="P2" s="19"/>
      <c r="Q2" s="2"/>
      <c r="R2" s="2"/>
      <c r="S2" s="2"/>
      <c r="T2" s="2"/>
      <c r="U2" s="2"/>
      <c r="V2" s="2"/>
      <c r="W2" s="2"/>
      <c r="X2" s="2"/>
    </row>
    <row r="3" spans="1:24">
      <c r="A3" s="18" t="s">
        <v>2</v>
      </c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19"/>
      <c r="O3" s="19"/>
      <c r="P3" s="19"/>
      <c r="Q3" s="2"/>
      <c r="R3" s="2"/>
      <c r="S3" s="2"/>
      <c r="T3" s="2"/>
      <c r="U3" s="2"/>
      <c r="V3" s="2"/>
      <c r="W3" s="2"/>
      <c r="X3" s="2"/>
    </row>
    <row r="5" spans="1:24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8" spans="1:24" ht="15" customHeight="1">
      <c r="A8" s="21" t="s">
        <v>194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1:24" ht="15" customHeight="1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/>
    </row>
    <row r="10" spans="1:2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4" ht="77.25" customHeight="1">
      <c r="A11" s="4" t="s">
        <v>4</v>
      </c>
      <c r="B11" s="4" t="s">
        <v>5</v>
      </c>
      <c r="C11" s="5" t="s">
        <v>6</v>
      </c>
      <c r="D11" s="5" t="s">
        <v>7</v>
      </c>
      <c r="E11" s="4" t="s">
        <v>8</v>
      </c>
      <c r="F11" s="4" t="s">
        <v>9</v>
      </c>
      <c r="G11" s="4" t="s">
        <v>10</v>
      </c>
      <c r="H11" s="4" t="s">
        <v>11</v>
      </c>
      <c r="I11" s="4" t="s">
        <v>12</v>
      </c>
      <c r="J11" s="4" t="s">
        <v>13</v>
      </c>
      <c r="K11" s="4" t="s">
        <v>14</v>
      </c>
      <c r="L11" s="4" t="s">
        <v>15</v>
      </c>
      <c r="M11" s="4" t="s">
        <v>16</v>
      </c>
      <c r="N11" s="6" t="s">
        <v>17</v>
      </c>
      <c r="O11" s="4" t="s">
        <v>18</v>
      </c>
      <c r="P11" s="4" t="s">
        <v>19</v>
      </c>
    </row>
    <row r="12" spans="1:24" s="14" customFormat="1" ht="31.5" customHeight="1">
      <c r="A12" s="7" t="s">
        <v>20</v>
      </c>
      <c r="B12" s="11" t="s">
        <v>76</v>
      </c>
      <c r="C12" s="7" t="s">
        <v>149</v>
      </c>
      <c r="D12" s="7" t="s">
        <v>145</v>
      </c>
      <c r="E12" s="7" t="s">
        <v>21</v>
      </c>
      <c r="F12" s="7" t="s">
        <v>77</v>
      </c>
      <c r="G12" s="7" t="s">
        <v>78</v>
      </c>
      <c r="H12" s="7" t="s">
        <v>23</v>
      </c>
      <c r="I12" s="13">
        <v>6723.72</v>
      </c>
      <c r="J12" s="13">
        <v>1348.93</v>
      </c>
      <c r="K12" s="13">
        <v>8072.65</v>
      </c>
      <c r="L12" s="9" t="s">
        <v>79</v>
      </c>
      <c r="M12" s="9" t="s">
        <v>80</v>
      </c>
      <c r="N12" s="10"/>
      <c r="O12" s="10"/>
      <c r="P12" s="10"/>
    </row>
    <row r="13" spans="1:24" s="14" customFormat="1" ht="33.75" customHeight="1">
      <c r="A13" s="11" t="s">
        <v>25</v>
      </c>
      <c r="B13" s="11" t="s">
        <v>81</v>
      </c>
      <c r="C13" s="7" t="s">
        <v>150</v>
      </c>
      <c r="D13" s="7" t="s">
        <v>144</v>
      </c>
      <c r="E13" s="7" t="s">
        <v>21</v>
      </c>
      <c r="F13" s="7" t="s">
        <v>36</v>
      </c>
      <c r="G13" s="7" t="s">
        <v>78</v>
      </c>
      <c r="H13" s="11" t="s">
        <v>23</v>
      </c>
      <c r="I13" s="15">
        <v>4938</v>
      </c>
      <c r="J13" s="13">
        <v>1234.5</v>
      </c>
      <c r="K13" s="13">
        <v>6172.5</v>
      </c>
      <c r="L13" s="9" t="s">
        <v>79</v>
      </c>
      <c r="M13" s="9" t="s">
        <v>80</v>
      </c>
      <c r="N13" s="16"/>
      <c r="O13" s="16"/>
      <c r="P13" s="16"/>
    </row>
    <row r="14" spans="1:24" s="14" customFormat="1" ht="33.75" customHeight="1">
      <c r="A14" s="11" t="s">
        <v>28</v>
      </c>
      <c r="B14" s="11" t="s">
        <v>82</v>
      </c>
      <c r="C14" s="7" t="s">
        <v>151</v>
      </c>
      <c r="D14" s="7" t="s">
        <v>146</v>
      </c>
      <c r="E14" s="7" t="s">
        <v>21</v>
      </c>
      <c r="F14" s="7" t="s">
        <v>77</v>
      </c>
      <c r="G14" s="7" t="s">
        <v>78</v>
      </c>
      <c r="H14" s="11" t="s">
        <v>23</v>
      </c>
      <c r="I14" s="15">
        <v>11134.6</v>
      </c>
      <c r="J14" s="13">
        <v>2783.65</v>
      </c>
      <c r="K14" s="13">
        <v>13918.25</v>
      </c>
      <c r="L14" s="9" t="s">
        <v>79</v>
      </c>
      <c r="M14" s="9" t="s">
        <v>80</v>
      </c>
      <c r="N14" s="16"/>
      <c r="O14" s="16"/>
      <c r="P14" s="16"/>
    </row>
    <row r="15" spans="1:24" s="14" customFormat="1" ht="33" customHeight="1">
      <c r="A15" s="11" t="s">
        <v>30</v>
      </c>
      <c r="B15" s="11" t="s">
        <v>83</v>
      </c>
      <c r="C15" s="7" t="s">
        <v>152</v>
      </c>
      <c r="D15" s="7" t="s">
        <v>147</v>
      </c>
      <c r="E15" s="7" t="s">
        <v>21</v>
      </c>
      <c r="F15" s="7" t="s">
        <v>42</v>
      </c>
      <c r="G15" s="7" t="s">
        <v>78</v>
      </c>
      <c r="H15" s="11" t="s">
        <v>23</v>
      </c>
      <c r="I15" s="15">
        <v>9511.5</v>
      </c>
      <c r="J15" s="13">
        <v>475.58</v>
      </c>
      <c r="K15" s="13">
        <v>9987.08</v>
      </c>
      <c r="L15" s="9" t="s">
        <v>79</v>
      </c>
      <c r="M15" s="9" t="s">
        <v>80</v>
      </c>
      <c r="N15" s="16"/>
      <c r="O15" s="16"/>
      <c r="P15" s="16"/>
    </row>
    <row r="16" spans="1:24" s="14" customFormat="1" ht="75">
      <c r="A16" s="11" t="s">
        <v>32</v>
      </c>
      <c r="B16" s="11" t="s">
        <v>84</v>
      </c>
      <c r="C16" s="7" t="s">
        <v>148</v>
      </c>
      <c r="D16" s="7" t="s">
        <v>41</v>
      </c>
      <c r="E16" s="7" t="s">
        <v>21</v>
      </c>
      <c r="F16" s="7" t="s">
        <v>85</v>
      </c>
      <c r="G16" s="7" t="s">
        <v>86</v>
      </c>
      <c r="H16" s="11" t="s">
        <v>23</v>
      </c>
      <c r="I16" s="15">
        <v>6972.12</v>
      </c>
      <c r="J16" s="13">
        <v>1562.59</v>
      </c>
      <c r="K16" s="13">
        <v>8534.7099999999991</v>
      </c>
      <c r="L16" s="9" t="s">
        <v>79</v>
      </c>
      <c r="M16" s="9" t="s">
        <v>80</v>
      </c>
      <c r="N16" s="16"/>
      <c r="O16" s="16"/>
      <c r="P16" s="16"/>
    </row>
    <row r="17" spans="1:24" s="14" customFormat="1" ht="26.25" customHeight="1">
      <c r="A17" s="11" t="s">
        <v>189</v>
      </c>
      <c r="B17" s="11" t="s">
        <v>87</v>
      </c>
      <c r="C17" s="7" t="s">
        <v>153</v>
      </c>
      <c r="D17" s="11" t="s">
        <v>35</v>
      </c>
      <c r="E17" s="7" t="s">
        <v>21</v>
      </c>
      <c r="F17" s="7" t="s">
        <v>88</v>
      </c>
      <c r="G17" s="7" t="s">
        <v>78</v>
      </c>
      <c r="H17" s="11" t="s">
        <v>23</v>
      </c>
      <c r="I17" s="15">
        <v>5400</v>
      </c>
      <c r="J17" s="13">
        <v>270</v>
      </c>
      <c r="K17" s="13">
        <f t="shared" ref="K17:K20" si="0">SUM(I17:J17)</f>
        <v>5670</v>
      </c>
      <c r="L17" s="9" t="s">
        <v>79</v>
      </c>
      <c r="M17" s="9" t="s">
        <v>80</v>
      </c>
      <c r="N17" s="16"/>
      <c r="O17" s="16"/>
      <c r="P17" s="16"/>
    </row>
    <row r="18" spans="1:24" s="14" customFormat="1" ht="30">
      <c r="A18" s="11" t="s">
        <v>34</v>
      </c>
      <c r="B18" s="11" t="s">
        <v>89</v>
      </c>
      <c r="C18" s="7" t="s">
        <v>154</v>
      </c>
      <c r="D18" s="7" t="s">
        <v>39</v>
      </c>
      <c r="E18" s="7" t="s">
        <v>21</v>
      </c>
      <c r="F18" s="7" t="s">
        <v>37</v>
      </c>
      <c r="G18" s="7" t="s">
        <v>78</v>
      </c>
      <c r="H18" s="11" t="s">
        <v>23</v>
      </c>
      <c r="I18" s="15">
        <v>7094.93</v>
      </c>
      <c r="J18" s="13">
        <v>1457.18</v>
      </c>
      <c r="K18" s="13">
        <f t="shared" si="0"/>
        <v>8552.11</v>
      </c>
      <c r="L18" s="9" t="s">
        <v>79</v>
      </c>
      <c r="M18" s="9" t="s">
        <v>80</v>
      </c>
      <c r="N18" s="16"/>
      <c r="O18" s="16"/>
      <c r="P18" s="16"/>
    </row>
    <row r="19" spans="1:24" s="14" customFormat="1" ht="45.75" customHeight="1">
      <c r="A19" s="11" t="s">
        <v>190</v>
      </c>
      <c r="B19" s="11" t="s">
        <v>90</v>
      </c>
      <c r="C19" s="7" t="s">
        <v>155</v>
      </c>
      <c r="D19" s="7" t="s">
        <v>44</v>
      </c>
      <c r="E19" s="7" t="s">
        <v>21</v>
      </c>
      <c r="F19" s="7" t="s">
        <v>42</v>
      </c>
      <c r="G19" s="7" t="s">
        <v>86</v>
      </c>
      <c r="H19" s="11" t="s">
        <v>23</v>
      </c>
      <c r="I19" s="15">
        <v>3560.2</v>
      </c>
      <c r="J19" s="13">
        <v>880.37</v>
      </c>
      <c r="K19" s="13">
        <f t="shared" si="0"/>
        <v>4440.57</v>
      </c>
      <c r="L19" s="9" t="s">
        <v>79</v>
      </c>
      <c r="M19" s="9" t="s">
        <v>80</v>
      </c>
      <c r="N19" s="16"/>
      <c r="O19" s="16"/>
      <c r="P19" s="16"/>
    </row>
    <row r="20" spans="1:24" s="14" customFormat="1" ht="35.25" customHeight="1">
      <c r="A20" s="11" t="s">
        <v>191</v>
      </c>
      <c r="B20" s="11" t="s">
        <v>91</v>
      </c>
      <c r="C20" s="7" t="s">
        <v>156</v>
      </c>
      <c r="D20" s="7" t="s">
        <v>158</v>
      </c>
      <c r="E20" s="7" t="s">
        <v>21</v>
      </c>
      <c r="F20" s="7" t="s">
        <v>42</v>
      </c>
      <c r="G20" s="7" t="s">
        <v>78</v>
      </c>
      <c r="H20" s="7" t="s">
        <v>23</v>
      </c>
      <c r="I20" s="13">
        <v>3828.3</v>
      </c>
      <c r="J20" s="13">
        <v>957.08</v>
      </c>
      <c r="K20" s="13">
        <f t="shared" si="0"/>
        <v>4785.38</v>
      </c>
      <c r="L20" s="9" t="s">
        <v>79</v>
      </c>
      <c r="M20" s="9" t="s">
        <v>80</v>
      </c>
      <c r="N20" s="10"/>
      <c r="O20" s="10"/>
      <c r="P20" s="10"/>
    </row>
    <row r="21" spans="1:24" ht="34.5" customHeight="1">
      <c r="A21" s="11" t="s">
        <v>142</v>
      </c>
      <c r="B21" s="7" t="s">
        <v>92</v>
      </c>
      <c r="C21" s="7" t="s">
        <v>157</v>
      </c>
      <c r="D21" s="7" t="s">
        <v>159</v>
      </c>
      <c r="E21" s="7" t="s">
        <v>21</v>
      </c>
      <c r="F21" s="7" t="s">
        <v>22</v>
      </c>
      <c r="G21" s="7" t="s">
        <v>78</v>
      </c>
      <c r="H21" s="7" t="s">
        <v>23</v>
      </c>
      <c r="I21" s="8">
        <v>5636.7</v>
      </c>
      <c r="J21" s="7">
        <v>281.83999999999997</v>
      </c>
      <c r="K21" s="8">
        <v>5918.54</v>
      </c>
      <c r="L21" s="9" t="s">
        <v>79</v>
      </c>
      <c r="M21" s="9" t="s">
        <v>80</v>
      </c>
      <c r="N21" s="10"/>
      <c r="O21" s="10"/>
      <c r="P21" s="10"/>
    </row>
    <row r="22" spans="1:24" s="14" customFormat="1" ht="59.25" customHeight="1">
      <c r="A22" s="11" t="s">
        <v>38</v>
      </c>
      <c r="B22" s="12" t="s">
        <v>93</v>
      </c>
      <c r="C22" s="7" t="s">
        <v>160</v>
      </c>
      <c r="D22" s="7" t="s">
        <v>161</v>
      </c>
      <c r="E22" s="7" t="s">
        <v>21</v>
      </c>
      <c r="F22" s="7" t="s">
        <v>100</v>
      </c>
      <c r="G22" s="7" t="s">
        <v>78</v>
      </c>
      <c r="H22" s="7" t="s">
        <v>23</v>
      </c>
      <c r="I22" s="13">
        <v>11696</v>
      </c>
      <c r="J22" s="13">
        <v>2924</v>
      </c>
      <c r="K22" s="13">
        <v>14620</v>
      </c>
      <c r="L22" s="9" t="s">
        <v>79</v>
      </c>
      <c r="M22" s="9" t="s">
        <v>80</v>
      </c>
      <c r="N22" s="10"/>
      <c r="O22" s="10"/>
      <c r="P22" s="10"/>
    </row>
    <row r="23" spans="1:24" s="14" customFormat="1" ht="33.75" customHeight="1">
      <c r="A23" s="11" t="s">
        <v>40</v>
      </c>
      <c r="B23" s="11" t="s">
        <v>94</v>
      </c>
      <c r="C23" s="7" t="s">
        <v>162</v>
      </c>
      <c r="D23" s="7" t="s">
        <v>33</v>
      </c>
      <c r="E23" s="7" t="s">
        <v>21</v>
      </c>
      <c r="F23" s="7" t="s">
        <v>29</v>
      </c>
      <c r="G23" s="7" t="s">
        <v>78</v>
      </c>
      <c r="H23" s="7" t="s">
        <v>23</v>
      </c>
      <c r="I23" s="13">
        <v>5515.01</v>
      </c>
      <c r="J23" s="13">
        <v>928.41</v>
      </c>
      <c r="K23" s="13">
        <f t="shared" ref="K23:K42" si="1">SUM(I23:J23)</f>
        <v>6443.42</v>
      </c>
      <c r="L23" s="9" t="s">
        <v>79</v>
      </c>
      <c r="M23" s="9" t="s">
        <v>80</v>
      </c>
      <c r="N23" s="10"/>
      <c r="O23" s="10"/>
      <c r="P23" s="10"/>
    </row>
    <row r="24" spans="1:24" s="14" customFormat="1" ht="42" customHeight="1">
      <c r="A24" s="11" t="s">
        <v>43</v>
      </c>
      <c r="B24" s="11" t="s">
        <v>95</v>
      </c>
      <c r="C24" s="7" t="s">
        <v>163</v>
      </c>
      <c r="D24" s="7" t="s">
        <v>31</v>
      </c>
      <c r="E24" s="7" t="s">
        <v>21</v>
      </c>
      <c r="F24" s="7" t="s">
        <v>27</v>
      </c>
      <c r="G24" s="7" t="s">
        <v>78</v>
      </c>
      <c r="H24" s="7" t="s">
        <v>23</v>
      </c>
      <c r="I24" s="13">
        <v>1797.72</v>
      </c>
      <c r="J24" s="13">
        <f>I24*0.25</f>
        <v>449.43</v>
      </c>
      <c r="K24" s="13">
        <f t="shared" si="1"/>
        <v>2247.15</v>
      </c>
      <c r="L24" s="9" t="s">
        <v>79</v>
      </c>
      <c r="M24" s="9" t="s">
        <v>80</v>
      </c>
      <c r="N24" s="10"/>
      <c r="O24" s="10"/>
      <c r="P24" s="10"/>
    </row>
    <row r="25" spans="1:24" s="14" customFormat="1" ht="45" customHeight="1">
      <c r="A25" s="11" t="s">
        <v>192</v>
      </c>
      <c r="B25" s="11" t="s">
        <v>127</v>
      </c>
      <c r="C25" s="7" t="s">
        <v>164</v>
      </c>
      <c r="D25" s="7" t="s">
        <v>126</v>
      </c>
      <c r="E25" s="7" t="s">
        <v>21</v>
      </c>
      <c r="F25" s="7" t="s">
        <v>66</v>
      </c>
      <c r="G25" s="7" t="s">
        <v>128</v>
      </c>
      <c r="H25" s="7" t="s">
        <v>129</v>
      </c>
      <c r="I25" s="13">
        <v>1660.65</v>
      </c>
      <c r="J25" s="13">
        <v>415.16</v>
      </c>
      <c r="K25" s="13">
        <f t="shared" ref="K25" si="2">SUM(I25:J25)</f>
        <v>2075.81</v>
      </c>
      <c r="L25" s="9" t="s">
        <v>130</v>
      </c>
      <c r="M25" s="9" t="s">
        <v>80</v>
      </c>
      <c r="N25" s="16"/>
      <c r="O25" s="16"/>
      <c r="P25" s="16"/>
      <c r="Q25" s="17"/>
      <c r="R25" s="17"/>
      <c r="S25" s="17"/>
      <c r="T25" s="17"/>
      <c r="U25" s="17"/>
      <c r="V25" s="17"/>
      <c r="W25" s="17"/>
      <c r="X25" s="17"/>
    </row>
    <row r="26" spans="1:24" s="14" customFormat="1" ht="45" customHeight="1">
      <c r="A26" s="11" t="s">
        <v>45</v>
      </c>
      <c r="B26" s="11" t="s">
        <v>96</v>
      </c>
      <c r="C26" s="7" t="s">
        <v>165</v>
      </c>
      <c r="D26" s="7" t="s">
        <v>166</v>
      </c>
      <c r="E26" s="7" t="s">
        <v>21</v>
      </c>
      <c r="F26" s="7" t="s">
        <v>66</v>
      </c>
      <c r="G26" s="7" t="s">
        <v>78</v>
      </c>
      <c r="H26" s="7" t="s">
        <v>23</v>
      </c>
      <c r="I26" s="13">
        <v>2918.78</v>
      </c>
      <c r="J26" s="13">
        <v>729.7</v>
      </c>
      <c r="K26" s="13">
        <v>3648.48</v>
      </c>
      <c r="L26" s="9" t="s">
        <v>79</v>
      </c>
      <c r="M26" s="9" t="s">
        <v>80</v>
      </c>
      <c r="N26" s="16"/>
      <c r="O26" s="16"/>
      <c r="P26" s="16"/>
      <c r="Q26" s="17"/>
      <c r="R26" s="17"/>
      <c r="S26" s="17"/>
      <c r="T26" s="17"/>
      <c r="U26" s="17"/>
      <c r="V26" s="17"/>
      <c r="W26" s="17"/>
      <c r="X26" s="17"/>
    </row>
    <row r="27" spans="1:24" s="14" customFormat="1" ht="45.75" customHeight="1">
      <c r="A27" s="11" t="s">
        <v>46</v>
      </c>
      <c r="B27" s="12" t="s">
        <v>97</v>
      </c>
      <c r="C27" s="7" t="s">
        <v>167</v>
      </c>
      <c r="D27" s="7" t="s">
        <v>26</v>
      </c>
      <c r="E27" s="7" t="s">
        <v>21</v>
      </c>
      <c r="F27" s="7" t="s">
        <v>27</v>
      </c>
      <c r="G27" s="7" t="s">
        <v>86</v>
      </c>
      <c r="H27" s="7" t="s">
        <v>23</v>
      </c>
      <c r="I27" s="13">
        <v>4051.5</v>
      </c>
      <c r="J27" s="13">
        <v>276.83999999999997</v>
      </c>
      <c r="K27" s="13">
        <v>4328.34</v>
      </c>
      <c r="L27" s="9" t="s">
        <v>79</v>
      </c>
      <c r="M27" s="9" t="s">
        <v>80</v>
      </c>
      <c r="N27" s="10"/>
      <c r="O27" s="10"/>
      <c r="P27" s="10"/>
    </row>
    <row r="28" spans="1:24" s="14" customFormat="1" ht="35.25" customHeight="1">
      <c r="A28" s="11" t="s">
        <v>49</v>
      </c>
      <c r="B28" s="11" t="s">
        <v>98</v>
      </c>
      <c r="C28" s="7" t="s">
        <v>168</v>
      </c>
      <c r="D28" s="7" t="s">
        <v>47</v>
      </c>
      <c r="E28" s="7" t="s">
        <v>21</v>
      </c>
      <c r="F28" s="7" t="s">
        <v>101</v>
      </c>
      <c r="G28" s="7" t="s">
        <v>102</v>
      </c>
      <c r="H28" s="7" t="s">
        <v>23</v>
      </c>
      <c r="I28" s="13">
        <v>2925.45</v>
      </c>
      <c r="J28" s="13">
        <f>I28*0.25</f>
        <v>731.36249999999995</v>
      </c>
      <c r="K28" s="13">
        <f t="shared" ref="K28:K33" si="3">SUM(I28:J28)</f>
        <v>3656.8125</v>
      </c>
      <c r="L28" s="9" t="s">
        <v>103</v>
      </c>
      <c r="M28" s="9" t="s">
        <v>80</v>
      </c>
      <c r="N28" s="10"/>
      <c r="O28" s="10"/>
      <c r="P28" s="10"/>
    </row>
    <row r="29" spans="1:24" s="14" customFormat="1" ht="30">
      <c r="A29" s="11" t="s">
        <v>51</v>
      </c>
      <c r="B29" s="11" t="s">
        <v>99</v>
      </c>
      <c r="C29" s="7" t="s">
        <v>169</v>
      </c>
      <c r="D29" s="7" t="s">
        <v>53</v>
      </c>
      <c r="E29" s="7" t="s">
        <v>21</v>
      </c>
      <c r="F29" s="7" t="s">
        <v>54</v>
      </c>
      <c r="G29" s="7" t="s">
        <v>78</v>
      </c>
      <c r="H29" s="7" t="s">
        <v>23</v>
      </c>
      <c r="I29" s="13">
        <v>3189.4</v>
      </c>
      <c r="J29" s="13">
        <f>I29*0.25</f>
        <v>797.35</v>
      </c>
      <c r="K29" s="13">
        <f t="shared" si="3"/>
        <v>3986.75</v>
      </c>
      <c r="L29" s="9" t="s">
        <v>79</v>
      </c>
      <c r="M29" s="9" t="s">
        <v>80</v>
      </c>
      <c r="N29" s="10"/>
      <c r="O29" s="10"/>
      <c r="P29" s="10"/>
    </row>
    <row r="30" spans="1:24" s="14" customFormat="1" ht="33.75" customHeight="1">
      <c r="A30" s="11" t="s">
        <v>52</v>
      </c>
      <c r="B30" s="11" t="s">
        <v>104</v>
      </c>
      <c r="C30" s="7" t="s">
        <v>170</v>
      </c>
      <c r="D30" s="7" t="s">
        <v>50</v>
      </c>
      <c r="E30" s="7" t="s">
        <v>21</v>
      </c>
      <c r="F30" s="7" t="s">
        <v>105</v>
      </c>
      <c r="G30" s="7" t="s">
        <v>78</v>
      </c>
      <c r="H30" s="7" t="s">
        <v>23</v>
      </c>
      <c r="I30" s="13">
        <v>7742</v>
      </c>
      <c r="J30" s="13">
        <v>1033.78</v>
      </c>
      <c r="K30" s="13">
        <f t="shared" si="3"/>
        <v>8775.7800000000007</v>
      </c>
      <c r="L30" s="9" t="s">
        <v>79</v>
      </c>
      <c r="M30" s="9" t="s">
        <v>80</v>
      </c>
      <c r="N30" s="10"/>
      <c r="O30" s="10"/>
      <c r="P30" s="10"/>
    </row>
    <row r="31" spans="1:24" s="14" customFormat="1" ht="44.25" customHeight="1">
      <c r="A31" s="11" t="s">
        <v>55</v>
      </c>
      <c r="B31" s="11" t="s">
        <v>106</v>
      </c>
      <c r="C31" s="7" t="s">
        <v>171</v>
      </c>
      <c r="D31" s="7" t="s">
        <v>50</v>
      </c>
      <c r="E31" s="7" t="s">
        <v>21</v>
      </c>
      <c r="F31" s="7" t="s">
        <v>48</v>
      </c>
      <c r="G31" s="7" t="s">
        <v>102</v>
      </c>
      <c r="H31" s="7" t="s">
        <v>23</v>
      </c>
      <c r="I31" s="13">
        <v>2830.5</v>
      </c>
      <c r="J31" s="13">
        <v>707.62</v>
      </c>
      <c r="K31" s="13">
        <f t="shared" si="3"/>
        <v>3538.12</v>
      </c>
      <c r="L31" s="9" t="s">
        <v>103</v>
      </c>
      <c r="M31" s="9" t="s">
        <v>80</v>
      </c>
      <c r="N31" s="10"/>
      <c r="O31" s="10"/>
      <c r="P31" s="10"/>
    </row>
    <row r="32" spans="1:24" s="14" customFormat="1" ht="36.75" customHeight="1">
      <c r="A32" s="11" t="s">
        <v>193</v>
      </c>
      <c r="B32" s="11" t="s">
        <v>107</v>
      </c>
      <c r="C32" s="7" t="s">
        <v>172</v>
      </c>
      <c r="D32" s="7" t="s">
        <v>56</v>
      </c>
      <c r="E32" s="7" t="s">
        <v>21</v>
      </c>
      <c r="F32" s="7" t="s">
        <v>57</v>
      </c>
      <c r="G32" s="7" t="s">
        <v>78</v>
      </c>
      <c r="H32" s="7" t="s">
        <v>23</v>
      </c>
      <c r="I32" s="13">
        <v>857</v>
      </c>
      <c r="J32" s="13">
        <f>I32*0.25</f>
        <v>214.25</v>
      </c>
      <c r="K32" s="13">
        <f t="shared" si="3"/>
        <v>1071.25</v>
      </c>
      <c r="L32" s="9" t="s">
        <v>79</v>
      </c>
      <c r="M32" s="9" t="s">
        <v>80</v>
      </c>
      <c r="N32" s="10"/>
      <c r="O32" s="10"/>
      <c r="P32" s="10"/>
    </row>
    <row r="33" spans="1:16" s="14" customFormat="1" ht="60" customHeight="1">
      <c r="A33" s="11" t="s">
        <v>117</v>
      </c>
      <c r="B33" s="11" t="s">
        <v>108</v>
      </c>
      <c r="C33" s="7" t="s">
        <v>173</v>
      </c>
      <c r="D33" s="7" t="s">
        <v>68</v>
      </c>
      <c r="E33" s="7" t="s">
        <v>109</v>
      </c>
      <c r="F33" s="7" t="s">
        <v>69</v>
      </c>
      <c r="G33" s="7" t="s">
        <v>102</v>
      </c>
      <c r="H33" s="11" t="s">
        <v>23</v>
      </c>
      <c r="I33" s="15">
        <v>123300</v>
      </c>
      <c r="J33" s="13">
        <v>0</v>
      </c>
      <c r="K33" s="13">
        <f t="shared" si="3"/>
        <v>123300</v>
      </c>
      <c r="L33" s="9" t="s">
        <v>79</v>
      </c>
      <c r="M33" s="9" t="s">
        <v>80</v>
      </c>
      <c r="N33" s="16"/>
      <c r="O33" s="16"/>
      <c r="P33" s="16"/>
    </row>
    <row r="34" spans="1:16" s="14" customFormat="1" ht="45" customHeight="1">
      <c r="A34" s="11" t="s">
        <v>121</v>
      </c>
      <c r="B34" s="11" t="s">
        <v>110</v>
      </c>
      <c r="C34" s="7" t="s">
        <v>174</v>
      </c>
      <c r="D34" s="7" t="s">
        <v>72</v>
      </c>
      <c r="E34" s="7" t="s">
        <v>21</v>
      </c>
      <c r="F34" s="7" t="s">
        <v>111</v>
      </c>
      <c r="G34" s="7" t="s">
        <v>24</v>
      </c>
      <c r="H34" s="11" t="s">
        <v>23</v>
      </c>
      <c r="I34" s="15">
        <v>7199</v>
      </c>
      <c r="J34" s="13">
        <v>1799.75</v>
      </c>
      <c r="K34" s="13">
        <v>8998.75</v>
      </c>
      <c r="L34" s="9" t="s">
        <v>79</v>
      </c>
      <c r="M34" s="9" t="s">
        <v>80</v>
      </c>
      <c r="N34" s="16"/>
      <c r="O34" s="16"/>
      <c r="P34" s="16"/>
    </row>
    <row r="35" spans="1:16" s="14" customFormat="1" ht="45" customHeight="1">
      <c r="A35" s="11" t="s">
        <v>59</v>
      </c>
      <c r="B35" s="11" t="s">
        <v>125</v>
      </c>
      <c r="C35" s="7" t="s">
        <v>175</v>
      </c>
      <c r="D35" s="7" t="s">
        <v>123</v>
      </c>
      <c r="E35" s="7" t="s">
        <v>21</v>
      </c>
      <c r="F35" s="7" t="s">
        <v>124</v>
      </c>
      <c r="G35" s="7" t="s">
        <v>78</v>
      </c>
      <c r="H35" s="11" t="s">
        <v>23</v>
      </c>
      <c r="I35" s="15">
        <v>5725</v>
      </c>
      <c r="J35" s="13">
        <f>I35*0.25</f>
        <v>1431.25</v>
      </c>
      <c r="K35" s="13">
        <f t="shared" ref="K35" si="4">SUM(I35:J35)</f>
        <v>7156.25</v>
      </c>
      <c r="L35" s="9" t="s">
        <v>79</v>
      </c>
      <c r="M35" s="9" t="s">
        <v>80</v>
      </c>
      <c r="N35" s="16"/>
      <c r="O35" s="16"/>
      <c r="P35" s="16"/>
    </row>
    <row r="36" spans="1:16" s="14" customFormat="1" ht="45" customHeight="1">
      <c r="A36" s="11" t="s">
        <v>60</v>
      </c>
      <c r="B36" s="11" t="s">
        <v>133</v>
      </c>
      <c r="C36" s="7" t="s">
        <v>176</v>
      </c>
      <c r="D36" s="7" t="s">
        <v>131</v>
      </c>
      <c r="E36" s="7" t="s">
        <v>21</v>
      </c>
      <c r="F36" s="7" t="s">
        <v>132</v>
      </c>
      <c r="G36" s="7" t="s">
        <v>128</v>
      </c>
      <c r="H36" s="11" t="s">
        <v>129</v>
      </c>
      <c r="I36" s="15">
        <v>4400</v>
      </c>
      <c r="J36" s="13">
        <v>0</v>
      </c>
      <c r="K36" s="13">
        <v>4400</v>
      </c>
      <c r="L36" s="9" t="s">
        <v>130</v>
      </c>
      <c r="M36" s="9" t="s">
        <v>80</v>
      </c>
      <c r="N36" s="16"/>
      <c r="O36" s="16"/>
      <c r="P36" s="16"/>
    </row>
    <row r="37" spans="1:16" s="14" customFormat="1" ht="45" customHeight="1">
      <c r="A37" s="11" t="s">
        <v>61</v>
      </c>
      <c r="B37" s="11" t="s">
        <v>120</v>
      </c>
      <c r="C37" s="7" t="s">
        <v>177</v>
      </c>
      <c r="D37" s="7" t="s">
        <v>118</v>
      </c>
      <c r="E37" s="7" t="s">
        <v>21</v>
      </c>
      <c r="F37" s="7" t="s">
        <v>119</v>
      </c>
      <c r="G37" s="7" t="s">
        <v>24</v>
      </c>
      <c r="H37" s="11" t="s">
        <v>23</v>
      </c>
      <c r="I37" s="15">
        <v>3960</v>
      </c>
      <c r="J37" s="13">
        <v>0</v>
      </c>
      <c r="K37" s="13">
        <f t="shared" ref="K37" si="5">SUM(I37:J37)</f>
        <v>3960</v>
      </c>
      <c r="L37" s="9" t="s">
        <v>79</v>
      </c>
      <c r="M37" s="9" t="s">
        <v>80</v>
      </c>
      <c r="N37" s="16"/>
      <c r="O37" s="16"/>
      <c r="P37" s="16"/>
    </row>
    <row r="38" spans="1:16" s="14" customFormat="1" ht="45" customHeight="1">
      <c r="A38" s="11" t="s">
        <v>62</v>
      </c>
      <c r="B38" s="11" t="s">
        <v>135</v>
      </c>
      <c r="C38" s="7" t="s">
        <v>178</v>
      </c>
      <c r="D38" s="7" t="s">
        <v>179</v>
      </c>
      <c r="E38" s="7" t="s">
        <v>21</v>
      </c>
      <c r="F38" s="7" t="s">
        <v>136</v>
      </c>
      <c r="G38" s="7" t="s">
        <v>128</v>
      </c>
      <c r="H38" s="11" t="s">
        <v>129</v>
      </c>
      <c r="I38" s="15">
        <v>946</v>
      </c>
      <c r="J38" s="13">
        <v>236.5</v>
      </c>
      <c r="K38" s="13">
        <v>1182.5</v>
      </c>
      <c r="L38" s="9" t="s">
        <v>130</v>
      </c>
      <c r="M38" s="9" t="s">
        <v>80</v>
      </c>
      <c r="N38" s="16"/>
      <c r="O38" s="16"/>
      <c r="P38" s="16"/>
    </row>
    <row r="39" spans="1:16" s="14" customFormat="1" ht="41.25" customHeight="1">
      <c r="A39" s="11" t="s">
        <v>63</v>
      </c>
      <c r="B39" s="11" t="s">
        <v>112</v>
      </c>
      <c r="C39" s="7" t="s">
        <v>180</v>
      </c>
      <c r="D39" s="7" t="s">
        <v>114</v>
      </c>
      <c r="E39" s="7" t="s">
        <v>21</v>
      </c>
      <c r="F39" s="7" t="s">
        <v>58</v>
      </c>
      <c r="G39" s="7" t="s">
        <v>24</v>
      </c>
      <c r="H39" s="11" t="s">
        <v>23</v>
      </c>
      <c r="I39" s="15">
        <v>5514</v>
      </c>
      <c r="J39" s="13">
        <f>I39*0.25</f>
        <v>1378.5</v>
      </c>
      <c r="K39" s="13">
        <f t="shared" ref="K39:K41" si="6">SUM(I39:J39)</f>
        <v>6892.5</v>
      </c>
      <c r="L39" s="9" t="s">
        <v>79</v>
      </c>
      <c r="M39" s="9" t="s">
        <v>80</v>
      </c>
      <c r="N39" s="16"/>
      <c r="O39" s="16"/>
      <c r="P39" s="16"/>
    </row>
    <row r="40" spans="1:16" s="14" customFormat="1" ht="41.25" customHeight="1">
      <c r="A40" s="11" t="s">
        <v>64</v>
      </c>
      <c r="B40" s="11" t="s">
        <v>186</v>
      </c>
      <c r="C40" s="7" t="s">
        <v>188</v>
      </c>
      <c r="D40" s="7" t="s">
        <v>114</v>
      </c>
      <c r="E40" s="7" t="s">
        <v>21</v>
      </c>
      <c r="F40" s="7" t="s">
        <v>187</v>
      </c>
      <c r="G40" s="7" t="s">
        <v>195</v>
      </c>
      <c r="H40" s="11" t="s">
        <v>23</v>
      </c>
      <c r="I40" s="15">
        <v>3388</v>
      </c>
      <c r="J40" s="13">
        <f>I40*0.25</f>
        <v>847</v>
      </c>
      <c r="K40" s="13">
        <f t="shared" si="6"/>
        <v>4235</v>
      </c>
      <c r="L40" s="9" t="s">
        <v>79</v>
      </c>
      <c r="M40" s="9" t="s">
        <v>80</v>
      </c>
      <c r="N40" s="16"/>
      <c r="O40" s="16"/>
      <c r="P40" s="16"/>
    </row>
    <row r="41" spans="1:16" s="14" customFormat="1" ht="40.5" customHeight="1">
      <c r="A41" s="11" t="s">
        <v>65</v>
      </c>
      <c r="B41" s="11" t="s">
        <v>134</v>
      </c>
      <c r="C41" s="7" t="s">
        <v>181</v>
      </c>
      <c r="D41" s="7" t="s">
        <v>122</v>
      </c>
      <c r="E41" s="7" t="s">
        <v>21</v>
      </c>
      <c r="F41" s="7" t="s">
        <v>58</v>
      </c>
      <c r="G41" s="7" t="s">
        <v>24</v>
      </c>
      <c r="H41" s="11" t="s">
        <v>23</v>
      </c>
      <c r="I41" s="15">
        <v>7047</v>
      </c>
      <c r="J41" s="13">
        <f>I41*0.25</f>
        <v>1761.75</v>
      </c>
      <c r="K41" s="13">
        <f t="shared" si="6"/>
        <v>8808.75</v>
      </c>
      <c r="L41" s="9" t="s">
        <v>79</v>
      </c>
      <c r="M41" s="9" t="s">
        <v>80</v>
      </c>
      <c r="N41" s="16"/>
      <c r="O41" s="16"/>
      <c r="P41" s="16"/>
    </row>
    <row r="42" spans="1:16" s="14" customFormat="1" ht="49.5" customHeight="1">
      <c r="A42" s="11" t="s">
        <v>67</v>
      </c>
      <c r="B42" s="7" t="s">
        <v>113</v>
      </c>
      <c r="C42" s="7" t="s">
        <v>182</v>
      </c>
      <c r="D42" s="7" t="s">
        <v>114</v>
      </c>
      <c r="E42" s="7" t="s">
        <v>21</v>
      </c>
      <c r="F42" s="7" t="s">
        <v>115</v>
      </c>
      <c r="G42" s="7" t="s">
        <v>24</v>
      </c>
      <c r="H42" s="11" t="s">
        <v>23</v>
      </c>
      <c r="I42" s="15">
        <v>5560</v>
      </c>
      <c r="J42" s="13">
        <v>1390</v>
      </c>
      <c r="K42" s="13">
        <f t="shared" si="1"/>
        <v>6950</v>
      </c>
      <c r="L42" s="9" t="s">
        <v>79</v>
      </c>
      <c r="M42" s="9" t="s">
        <v>80</v>
      </c>
      <c r="N42" s="16"/>
      <c r="O42" s="16"/>
      <c r="P42" s="16"/>
    </row>
    <row r="43" spans="1:16" s="14" customFormat="1" ht="36.75" customHeight="1">
      <c r="A43" s="11" t="s">
        <v>70</v>
      </c>
      <c r="B43" s="11" t="s">
        <v>116</v>
      </c>
      <c r="C43" s="7" t="s">
        <v>183</v>
      </c>
      <c r="D43" s="7" t="s">
        <v>114</v>
      </c>
      <c r="E43" s="7" t="s">
        <v>21</v>
      </c>
      <c r="F43" s="7" t="s">
        <v>58</v>
      </c>
      <c r="G43" s="7" t="s">
        <v>24</v>
      </c>
      <c r="H43" s="7" t="s">
        <v>23</v>
      </c>
      <c r="I43" s="13">
        <v>3221</v>
      </c>
      <c r="J43" s="15">
        <v>805.25</v>
      </c>
      <c r="K43" s="13">
        <v>4026.25</v>
      </c>
      <c r="L43" s="9" t="s">
        <v>79</v>
      </c>
      <c r="M43" s="9" t="s">
        <v>80</v>
      </c>
      <c r="N43" s="10"/>
      <c r="O43" s="10"/>
      <c r="P43" s="10"/>
    </row>
    <row r="44" spans="1:16" s="1" customFormat="1" ht="30">
      <c r="A44" s="11" t="s">
        <v>71</v>
      </c>
      <c r="B44" s="11" t="s">
        <v>138</v>
      </c>
      <c r="C44" s="7" t="s">
        <v>184</v>
      </c>
      <c r="D44" s="7" t="s">
        <v>139</v>
      </c>
      <c r="E44" s="7" t="s">
        <v>21</v>
      </c>
      <c r="F44" s="7" t="s">
        <v>137</v>
      </c>
      <c r="G44" s="7" t="s">
        <v>78</v>
      </c>
      <c r="H44" s="11" t="s">
        <v>140</v>
      </c>
      <c r="I44" s="13">
        <v>23980</v>
      </c>
      <c r="J44" s="13">
        <v>1199</v>
      </c>
      <c r="K44" s="13">
        <v>25179</v>
      </c>
      <c r="L44" s="9" t="s">
        <v>79</v>
      </c>
      <c r="M44" s="9" t="s">
        <v>141</v>
      </c>
      <c r="P44" s="1" t="s">
        <v>74</v>
      </c>
    </row>
    <row r="45" spans="1:16" s="14" customFormat="1" ht="40.5" customHeight="1">
      <c r="A45" s="11" t="s">
        <v>73</v>
      </c>
      <c r="B45" s="11" t="s">
        <v>143</v>
      </c>
      <c r="C45" s="7" t="s">
        <v>185</v>
      </c>
      <c r="D45" s="7">
        <v>153000001</v>
      </c>
      <c r="E45" s="7" t="s">
        <v>21</v>
      </c>
      <c r="F45" s="7" t="s">
        <v>37</v>
      </c>
      <c r="G45" s="7" t="s">
        <v>78</v>
      </c>
      <c r="H45" s="11" t="s">
        <v>140</v>
      </c>
      <c r="I45" s="15">
        <v>7079.64</v>
      </c>
      <c r="J45" s="13">
        <v>1769.91</v>
      </c>
      <c r="K45" s="13">
        <f t="shared" ref="K45" si="7">SUM(I45:J45)</f>
        <v>8849.5500000000011</v>
      </c>
      <c r="L45" s="9" t="s">
        <v>79</v>
      </c>
      <c r="M45" s="9" t="s">
        <v>141</v>
      </c>
      <c r="N45" s="16"/>
      <c r="O45" s="16"/>
      <c r="P45" s="16"/>
    </row>
    <row r="46" spans="1:16">
      <c r="P46" t="s">
        <v>75</v>
      </c>
    </row>
  </sheetData>
  <mergeCells count="5">
    <mergeCell ref="A1:P1"/>
    <mergeCell ref="A2:P2"/>
    <mergeCell ref="A3:P3"/>
    <mergeCell ref="A5:O5"/>
    <mergeCell ref="A8:P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2026-02-17T07:43:59Z</dcterms:created>
  <dcterms:modified xsi:type="dcterms:W3CDTF">2026-03-05T09:34:55Z</dcterms:modified>
</cp:coreProperties>
</file>